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9375" windowHeight="4725" activeTab="0"/>
  </bookViews>
  <sheets>
    <sheet name="Rzbhos15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<sst xmlns="http://schemas.openxmlformats.org/spreadsheetml/2006/main" count="690" uniqueCount="630">
  <si>
    <t xml:space="preserve">Předkládá: </t>
  </si>
  <si>
    <t>Ing. Iva Schmidtová - ved. ekon. odd.</t>
  </si>
  <si>
    <t>Tato částka se skládá z těchto položek:</t>
  </si>
  <si>
    <t>příjmy z hlavní činnosti</t>
  </si>
  <si>
    <t>KOMENTÁŘ K JEDNOTLIVÝM ODDÍLUM:</t>
  </si>
  <si>
    <t xml:space="preserve">         (částky jsou uvedeny v tis. Kč)</t>
  </si>
  <si>
    <t>Náklady - hlavní činnost</t>
  </si>
  <si>
    <t>Spotřeba materiálu</t>
  </si>
  <si>
    <t>časopisy</t>
  </si>
  <si>
    <t>ostatní materiál</t>
  </si>
  <si>
    <t>Sem patří:</t>
  </si>
  <si>
    <t>el. energie</t>
  </si>
  <si>
    <t>Cestovné</t>
  </si>
  <si>
    <t>tuzemské</t>
  </si>
  <si>
    <t>zahraniční</t>
  </si>
  <si>
    <t>Náklady na reprezentaci</t>
  </si>
  <si>
    <t>Ostatní služby</t>
  </si>
  <si>
    <t>úklid</t>
  </si>
  <si>
    <t>další služby:</t>
  </si>
  <si>
    <t>školení</t>
  </si>
  <si>
    <t>kopírovací služby</t>
  </si>
  <si>
    <t>Mzdové náklady</t>
  </si>
  <si>
    <t xml:space="preserve">Sem patří: </t>
  </si>
  <si>
    <t>Jiné provozní náklady</t>
  </si>
  <si>
    <t>zákonné úrazové pojištění</t>
  </si>
  <si>
    <t>bankovní poplatky</t>
  </si>
  <si>
    <t>Pojištění budovy</t>
  </si>
  <si>
    <t>Jiné provozní výnosy</t>
  </si>
  <si>
    <t>diety</t>
  </si>
  <si>
    <t>příjem z organizace mimořádného studia</t>
  </si>
  <si>
    <t>kancelářské potřeby</t>
  </si>
  <si>
    <t>vodné</t>
  </si>
  <si>
    <t>stravování</t>
  </si>
  <si>
    <t>Odpisy majetku</t>
  </si>
  <si>
    <t>Drobný majetek</t>
  </si>
  <si>
    <t>příjem z úhrad přijímacího řízení</t>
  </si>
  <si>
    <t xml:space="preserve">ostatní příjmy: </t>
  </si>
  <si>
    <t>servis a drobné opravy výtahů</t>
  </si>
  <si>
    <t>servis VZT</t>
  </si>
  <si>
    <t>inzerce</t>
  </si>
  <si>
    <t>Vnitrouniverzitní náklady</t>
  </si>
  <si>
    <t>Datum předložení kolegiu děkana:</t>
  </si>
  <si>
    <t>provoz osobních aut</t>
  </si>
  <si>
    <t>provozní odd.</t>
  </si>
  <si>
    <t>studijní odd.</t>
  </si>
  <si>
    <t>knihovna</t>
  </si>
  <si>
    <t>PPT</t>
  </si>
  <si>
    <t>ubytování</t>
  </si>
  <si>
    <t>Nehmotný majetek</t>
  </si>
  <si>
    <t>Tržby</t>
  </si>
  <si>
    <t>Juridikum</t>
  </si>
  <si>
    <t>Ostatní výnosy:</t>
  </si>
  <si>
    <t>Ostatní útvary</t>
  </si>
  <si>
    <t>Datum předložení ekon. komisi AS PF UK:</t>
  </si>
  <si>
    <t>Zpracovali:</t>
  </si>
  <si>
    <t xml:space="preserve">Opravy </t>
  </si>
  <si>
    <t>náklady spojené s přijímacím řízením</t>
  </si>
  <si>
    <t>KTV</t>
  </si>
  <si>
    <t>nájemné tělocvičen</t>
  </si>
  <si>
    <t>kurzové ztráty</t>
  </si>
  <si>
    <t>Zúčtování fondů</t>
  </si>
  <si>
    <t>úroky</t>
  </si>
  <si>
    <t>za kopírovací karty v knihovně</t>
  </si>
  <si>
    <t xml:space="preserve">knihy </t>
  </si>
  <si>
    <t xml:space="preserve">         zahraniční odd.</t>
  </si>
  <si>
    <t>plyn (topení)</t>
  </si>
  <si>
    <t>bezpečnost práce</t>
  </si>
  <si>
    <t>vedlejší výdaje asistentů na kurzech KTV</t>
  </si>
  <si>
    <t>energetik - revize el.zařízení</t>
  </si>
  <si>
    <t xml:space="preserve">poštovné </t>
  </si>
  <si>
    <t>tisk diplomů</t>
  </si>
  <si>
    <t xml:space="preserve">   (lanovky a lyžařský servis) + doprava</t>
  </si>
  <si>
    <t>z toho:</t>
  </si>
  <si>
    <t>OON</t>
  </si>
  <si>
    <t>Tvorba Sociálního fondu</t>
  </si>
  <si>
    <t>Použití Sociálního fondu</t>
  </si>
  <si>
    <t>sociální fond</t>
  </si>
  <si>
    <t>účetní audit</t>
  </si>
  <si>
    <t>Odpisy z majetku pořízeného z dotace (tzv. "papírové výnosy")</t>
  </si>
  <si>
    <t>účelově poskytnuté prostředky</t>
  </si>
  <si>
    <t xml:space="preserve">         ostatní útvary</t>
  </si>
  <si>
    <t>kurzy KTV - hrazeno studenty</t>
  </si>
  <si>
    <t>stipendijní fond</t>
  </si>
  <si>
    <t>FÚUP</t>
  </si>
  <si>
    <t>za upomínky a jiné knih. poplatky</t>
  </si>
  <si>
    <t>kurzové zisky</t>
  </si>
  <si>
    <t>Dary</t>
  </si>
  <si>
    <t>Příjmy - hlavní činnost</t>
  </si>
  <si>
    <t>v tom:</t>
  </si>
  <si>
    <t>příjem z programu Erasmus</t>
  </si>
  <si>
    <t xml:space="preserve">   materiál pořízený v rámci provozu fakulty:</t>
  </si>
  <si>
    <t>zahraniční odd.</t>
  </si>
  <si>
    <t>konferenční poplatky</t>
  </si>
  <si>
    <t>náklady po dobu pracovní neschopnosti zaměstnanců</t>
  </si>
  <si>
    <t xml:space="preserve">Výdaje na mzdy odpovídají plánovanému rozpočtu. </t>
  </si>
  <si>
    <t>Odvody na sociální a zdravotní pojištění</t>
  </si>
  <si>
    <t>Výdaje na odvody na zdravotní a sociální pojištění jsou v souladu s výdaji na mzdy a odpovídají rozpočtu.</t>
  </si>
  <si>
    <t>tvorba SF z poplatků od studentů</t>
  </si>
  <si>
    <t>čerpání SF na stipendia</t>
  </si>
  <si>
    <t>příjmy z poplatků za další a delší studium (příjem je do stipend.fondu)</t>
  </si>
  <si>
    <t>stravování zaměstnanců v menze</t>
  </si>
  <si>
    <t>platy</t>
  </si>
  <si>
    <t>Výdaje na drobný majetek odpovídají rozpočtu i poskytnutým účelovým dotacím.</t>
  </si>
  <si>
    <t>Podle postupů účtování daných RUK je nutno proúčtovávat jak výdaje, tak i příjmy ze stipendijního fondu. Proúčtování</t>
  </si>
  <si>
    <t>opravy na budově - financované z FRIMu</t>
  </si>
  <si>
    <t>odměny za činnost v programu Erasmus</t>
  </si>
  <si>
    <t>odměny z příjmů za rigorózní řízení-odměny int.učitelům</t>
  </si>
  <si>
    <t>odměny z příjmů Juridika - odměny int.učitelům</t>
  </si>
  <si>
    <t>odměny z příjmů celoživotního vzdělávání</t>
  </si>
  <si>
    <t>odměny mimořádné</t>
  </si>
  <si>
    <t>odměny - jubilea</t>
  </si>
  <si>
    <t>odměny za práce v rámci univerzity 3.věku</t>
  </si>
  <si>
    <t>odměny za doktorské studium - refundace RUK</t>
  </si>
  <si>
    <t>na příspěvky na penzijní připojištění</t>
  </si>
  <si>
    <t>na příspěvky na životní připojištění</t>
  </si>
  <si>
    <t>na příspěvky na úroky z úvěrů</t>
  </si>
  <si>
    <t>Příspěvky zaměstnancům na penzijní a životní připojištění jsou čerpány dle schváleného rozpočtu, tj. 1.000,- Kč na</t>
  </si>
  <si>
    <t>další provozní náklady</t>
  </si>
  <si>
    <t>úrazy</t>
  </si>
  <si>
    <t>odpisy z majetku pořízeného z vlastních prostředků (FRIM)</t>
  </si>
  <si>
    <t>odpisy z majetku pořízeného z dotace</t>
  </si>
  <si>
    <t>Proúčtování tvorby a čerpání  Stipendijního fondu</t>
  </si>
  <si>
    <t>Čeněk-část úhrady dělící stěny v knihkupectví</t>
  </si>
  <si>
    <t>Ostatní granty, Rozvojové programy a jiné projekty</t>
  </si>
  <si>
    <t>ÚVOD</t>
  </si>
  <si>
    <t>Odpisy majetku odpovídají složení evidovaného majetku a daným odpisovým skupinám.</t>
  </si>
  <si>
    <t>Schváleno Akademickým senátem PF UK:</t>
  </si>
  <si>
    <t>neinv. dotace a příspěvek na vzdělávání</t>
  </si>
  <si>
    <t>mzdy hrazené z dotace na vědu</t>
  </si>
  <si>
    <t>mzdy hrazené z příspěvku na vzdělávání</t>
  </si>
  <si>
    <t>Stipendia</t>
  </si>
  <si>
    <t xml:space="preserve">granty </t>
  </si>
  <si>
    <t>příjem z kurzů LLM</t>
  </si>
  <si>
    <t>příjmy od studentů (za tiskové karty, doktorand.příj.řízení,příjmy od zahr.</t>
  </si>
  <si>
    <t xml:space="preserve">    studentů, přihlášky, správní poplatky)</t>
  </si>
  <si>
    <t>za tisk v tiskařském centru</t>
  </si>
  <si>
    <t>za knihy</t>
  </si>
  <si>
    <t>DPH na výstupu (u knih dovezených ze zemí EU)</t>
  </si>
  <si>
    <t>JUDr. Jiří Hřebejk - tajemník fakulty</t>
  </si>
  <si>
    <t>hrazeno z grantů a projektů</t>
  </si>
  <si>
    <t>opravy strojů, zařízení a inventáře</t>
  </si>
  <si>
    <t xml:space="preserve">    provozní odd.</t>
  </si>
  <si>
    <t xml:space="preserve">    PPT</t>
  </si>
  <si>
    <t>(opravy výpočetní techniky)</t>
  </si>
  <si>
    <t>servis aut</t>
  </si>
  <si>
    <t>servis klimatizačních jednotek</t>
  </si>
  <si>
    <t>úprava vody</t>
  </si>
  <si>
    <t>Tiskařské centrum</t>
  </si>
  <si>
    <t>mzdy za práce v programech PRVOUK</t>
  </si>
  <si>
    <t>provozní náklady z grantů a projektů</t>
  </si>
  <si>
    <t>ostatní náklady</t>
  </si>
  <si>
    <t xml:space="preserve">cestovní pojištění </t>
  </si>
  <si>
    <t xml:space="preserve">Sociální fond je zúčtován na výplatu penzijního a životního připojištění zaměstnancům. </t>
  </si>
  <si>
    <t>Jedná se o výnosy uskutečněné v rámci Univerzity Karlovy.</t>
  </si>
  <si>
    <t>refundace mezd vědeckých pracovníků</t>
  </si>
  <si>
    <t>GA ČR</t>
  </si>
  <si>
    <t xml:space="preserve">Stipendijní fond je zúčtován na výplatu stipendií. </t>
  </si>
  <si>
    <t>Prof. JUDr. Jan Kuklík, DrSc. - děkan fakulty</t>
  </si>
  <si>
    <t>meziknihovní výpůjčky</t>
  </si>
  <si>
    <t>úprava webu PF</t>
  </si>
  <si>
    <t>nájemné strojů v centru</t>
  </si>
  <si>
    <t>nájemné kopírek</t>
  </si>
  <si>
    <t>ozbrojený doprovod hotovosti z banky</t>
  </si>
  <si>
    <t>telefon</t>
  </si>
  <si>
    <t>poplatek za rozhlas a TV</t>
  </si>
  <si>
    <t>programu odpovídají poskytované dotaci na tato stipendia a počtu studentů v doktorském studijním programu.</t>
  </si>
  <si>
    <t>členské poplatky - knihovna</t>
  </si>
  <si>
    <t>příjem na organizaci konference</t>
  </si>
  <si>
    <t>refundace odměn zaměstnanců fakulty od RUK</t>
  </si>
  <si>
    <t xml:space="preserve">    pojistného atd.)</t>
  </si>
  <si>
    <t>další drobné výnosy (refundace,vratky, úhrady</t>
  </si>
  <si>
    <t>FPP</t>
  </si>
  <si>
    <t>Přes Fond provozních prostředků se proúčtovávají dle rektorátního předpisu stipendia DSP nad rámec - rozdíl</t>
  </si>
  <si>
    <t xml:space="preserve">    (etikety a popis.pásky pro knihovnu, materiál pro údržbu,</t>
  </si>
  <si>
    <t xml:space="preserve">     hygienický servis, úklid.prostředky, elektroinstal.materiál</t>
  </si>
  <si>
    <t xml:space="preserve">     k počítač. síti, tonery do tiskáren, drobný materiál</t>
  </si>
  <si>
    <t xml:space="preserve">     a nářadí pro PPT, tonery, papír a materiál pro tiskařské</t>
  </si>
  <si>
    <t xml:space="preserve">     centrum a tubusy pro studijní odd.)</t>
  </si>
  <si>
    <t xml:space="preserve">     Sem patří:</t>
  </si>
  <si>
    <t>Všechna vyplacená stipendia jsou vyčíslena v tabulce. Stipendia vyplácená v rámci doktorského studijního</t>
  </si>
  <si>
    <t>převod z grantu GA ČR prof. Kuklíka spoluřešitelům</t>
  </si>
  <si>
    <t>Drobný hmotný a nehmotný majetek</t>
  </si>
  <si>
    <t>se provádí přes náklady i výnosy, neovlivňuje tudíž hospodářský výsledek.</t>
  </si>
  <si>
    <t>opravy dřevěných sedáků v m.č. 319</t>
  </si>
  <si>
    <t>ostatní (telef.přístoje, kalkulačky,kopírky, atd.)</t>
  </si>
  <si>
    <t>oprava potrubí, nové rozvody,výměna ventilů</t>
  </si>
  <si>
    <t>výměna bojleru v 1.suterénu</t>
  </si>
  <si>
    <t>vodovodní přípojka pro automat ve 2.patře</t>
  </si>
  <si>
    <t>výměna vadných ventilů v kotelně</t>
  </si>
  <si>
    <t>oprava elektr.zámku na únikovém schodišti</t>
  </si>
  <si>
    <t>výměna relé v rozvaděči</t>
  </si>
  <si>
    <t>výměna vadného potrubí v kuchyňce</t>
  </si>
  <si>
    <t>instalace nového čerpadla v bojlerovně</t>
  </si>
  <si>
    <t>oprava světel ve 4.patře a ve 2.suterénu</t>
  </si>
  <si>
    <t>nové dveře do telefonní ústředny</t>
  </si>
  <si>
    <t>úprava mříže anglického dvorku</t>
  </si>
  <si>
    <t>ostatní útvary</t>
  </si>
  <si>
    <t xml:space="preserve">         habilitační odd.</t>
  </si>
  <si>
    <t>výměna pojistného ventilu</t>
  </si>
  <si>
    <t>projektová dokumentace k výběru na nákup</t>
  </si>
  <si>
    <t>nábytku</t>
  </si>
  <si>
    <t>revize hasících přístrojů</t>
  </si>
  <si>
    <t>návrh akustických opatření ve studovně knihovny</t>
  </si>
  <si>
    <t>prohlídka a čištění okapů</t>
  </si>
  <si>
    <t>úpravy nábytku v míst.č.111</t>
  </si>
  <si>
    <t>revizní prohlídka posilovacích strojů</t>
  </si>
  <si>
    <t>zednické práce v knihovně</t>
  </si>
  <si>
    <t>údržba regulační stanice plynu</t>
  </si>
  <si>
    <t>studie havarijního stavu plynových kotlů</t>
  </si>
  <si>
    <t>údržba v bojlerovně</t>
  </si>
  <si>
    <t>servis schodišťových plošin</t>
  </si>
  <si>
    <t>údržba tepelného čerpadla</t>
  </si>
  <si>
    <t>správa a podpora portálu PLONE</t>
  </si>
  <si>
    <t>aktualizace SW pro nevidomé</t>
  </si>
  <si>
    <t>demontáž 2 ks TV</t>
  </si>
  <si>
    <t>zadávací řízení - vybavení datových provozoven</t>
  </si>
  <si>
    <t>doprava na exkurzi do věznice v Brně</t>
  </si>
  <si>
    <t>odměny za činnost v programu LLM</t>
  </si>
  <si>
    <t>odměny za program SVOČ</t>
  </si>
  <si>
    <t>odměny za práce v programech PRVOUK</t>
  </si>
  <si>
    <t>odměny v rámci bonifikace PRVOUK</t>
  </si>
  <si>
    <t>mzdy a odměny za práce v grantech GA ČR</t>
  </si>
  <si>
    <t xml:space="preserve">mzdy a odměny za práce v projektech UNCE </t>
  </si>
  <si>
    <t>mzdy a odměny za práce v projektech NAKI</t>
  </si>
  <si>
    <t xml:space="preserve">odměny za práce v projektech SVV </t>
  </si>
  <si>
    <t>odměny za práce v projektech GA UK</t>
  </si>
  <si>
    <t>odměny za práce v projektech Institucionálního plánu</t>
  </si>
  <si>
    <t>mim.odměny v souv.s pracemi na progr.PRVOUK-adm.pr.</t>
  </si>
  <si>
    <t>odměny za výuku v progr.Erasmus-hrazeno z fak.prostředků</t>
  </si>
  <si>
    <t>odměny za výuku v dokt.řízení-hrazeno z fak.prostředků</t>
  </si>
  <si>
    <t>manka a škody</t>
  </si>
  <si>
    <t>dálniční známka + ekologické známky pro auta</t>
  </si>
  <si>
    <t>knižní regál do týmové studovny</t>
  </si>
  <si>
    <t>2 ks vysoušečů na WC</t>
  </si>
  <si>
    <t>výroba + montáž stojanů na kola</t>
  </si>
  <si>
    <t>barel na vodu</t>
  </si>
  <si>
    <t>kurzy KTV - asistenti</t>
  </si>
  <si>
    <t>odstupné</t>
  </si>
  <si>
    <t>přefakturování nákladů sport.centra za letní semestr</t>
  </si>
  <si>
    <t>další drobné náklady</t>
  </si>
  <si>
    <t>za prodej 2 služebních aut</t>
  </si>
  <si>
    <t xml:space="preserve">     ELMC od účastníků</t>
  </si>
  <si>
    <t>náhrady za ztracené knihy v knihovně</t>
  </si>
  <si>
    <t>platby od studentů v rámci grantů a projektů</t>
  </si>
  <si>
    <t>Vnitrouniverzitní výnosy</t>
  </si>
  <si>
    <t>výuka TV pro FSV - zimní semetr 2014/15</t>
  </si>
  <si>
    <t>příjem za publikace od nakl.Karolinum</t>
  </si>
  <si>
    <t>Platba pojistného byla uskutečněna podle plánu.</t>
  </si>
  <si>
    <t>příjmy z doplňkové činnosti</t>
  </si>
  <si>
    <t>posouzení renovace páter nosteru</t>
  </si>
  <si>
    <t>příjem z organizace rigorózního řízení</t>
  </si>
  <si>
    <t>LLM - proúčtované příjmy z r.2014</t>
  </si>
  <si>
    <t>Spotřeba energie</t>
  </si>
  <si>
    <t>Neinvestiční dotace a příspěvek na vzdělávání</t>
  </si>
  <si>
    <t>Příjmy - doplňková činnost</t>
  </si>
  <si>
    <t xml:space="preserve">  ZPRÁVA O HOSPODAŘENÍ PRÁVNICKÉ FAKULTY</t>
  </si>
  <si>
    <t>Přílohy:</t>
  </si>
  <si>
    <t>Příloha 1:</t>
  </si>
  <si>
    <t xml:space="preserve">Příloha 2: </t>
  </si>
  <si>
    <t>Příloha 3:</t>
  </si>
  <si>
    <t>Příloha 4:</t>
  </si>
  <si>
    <t>Zpráva o hospodaření za rok 2015 - tabulková část</t>
  </si>
  <si>
    <t>Přehled příjmů a výdajů Fondu rozvoje investičního majetku (FRIM) za rok 2015</t>
  </si>
  <si>
    <t>Přehled příjmů a výdajů Stipendijního fondu za rok 2015</t>
  </si>
  <si>
    <t>Čerpání účelově určených prostředků za rok 2015</t>
  </si>
  <si>
    <t xml:space="preserve">Akademickému senátu a vedení Právnické fakulty je předkládána k projednání Zpráva o hospodaření fakulty </t>
  </si>
  <si>
    <t xml:space="preserve">porovnat skutečnost se schváleným rozpočtem. </t>
  </si>
  <si>
    <t>za rok 2015. Cílem zprávy ja podat podrobné informace o tom, jak probíhalo hospodaření fakulty za minulý rok a</t>
  </si>
  <si>
    <t>ZA ROK 2015</t>
  </si>
  <si>
    <t xml:space="preserve">V roce  2015 fakulta hospodařila s příjmy v celkové částce  230.832  tis. Kč. </t>
  </si>
  <si>
    <t>171 599 tis. Kč</t>
  </si>
  <si>
    <t>6 053 tis. Kč</t>
  </si>
  <si>
    <t>50 789 tis. Kč</t>
  </si>
  <si>
    <t>2 391 tis. Kč</t>
  </si>
  <si>
    <t>dotace na podporu vědy a výzkumu. Sem patří programy PRVOUK, v jejichž rámci byly poskytnuty prostředky ve</t>
  </si>
  <si>
    <t>byly prostředky grantové agentury ČR a ministerstva kultury na projekt NAKI.</t>
  </si>
  <si>
    <t xml:space="preserve">výši 19.273 tis. Kč a projekt UNCE. Dalšími prostředky poskytnutými na vědu a výzkum byly prostředky v rámci </t>
  </si>
  <si>
    <t xml:space="preserve">účelové dotace VaV. Sem patří granty GA UK a projekty SVV. Dalšími veřejnými prostředky, které fakulta obdržela, </t>
  </si>
  <si>
    <t>Velmi důležitými přijmy fakulty jsou příjmy plynoucí z vlastní činnosti fakulty. Sem patří příjmy z organizace přijímacího</t>
  </si>
  <si>
    <t xml:space="preserve">Dalšími neméně významnými zdroji jsou neinvestiční dotace ze státního rozpočtu. Jedná  se o institucionální </t>
  </si>
  <si>
    <t>z těchto činností ve výši 16.546 tis. Kč.</t>
  </si>
  <si>
    <t>Mimořádnou záležitostí v roce 2015 bylo rozhodnutí rektorátu UK o namigrování pohledávek za neuhrazené poplatky</t>
  </si>
  <si>
    <t xml:space="preserve">řízení, mimořádného studia, rigorózního řízení, kurzů celoživotního vzdělávání a programu LLM. V roce 2015 byly příjmy </t>
  </si>
  <si>
    <t>Nejvýznamnějším zdrojem financování všech činností fakulty je příspěvek na vzdělávání. V jeho rámci je také poskyto-</t>
  </si>
  <si>
    <t>ván příspěvek na stipendia studentů v DSP, pro zahraniční studenty, finanční prostředky ukazatele F - fond vzdělávací</t>
  </si>
  <si>
    <t>dále grantů a projektů GA UK, SVV, NAKI, UNCE a GA ČR.</t>
  </si>
  <si>
    <t>Přehled nákladů, které byly financované režijními náklady zmíněných účelových prostředků:</t>
  </si>
  <si>
    <t>energie:</t>
  </si>
  <si>
    <t>služby:</t>
  </si>
  <si>
    <t>CELKEM:</t>
  </si>
  <si>
    <t>PRVOUK</t>
  </si>
  <si>
    <t>SVV</t>
  </si>
  <si>
    <t>GA UK</t>
  </si>
  <si>
    <t>UNCE</t>
  </si>
  <si>
    <t>NAKI</t>
  </si>
  <si>
    <t>mzdy včetně odvodů na SP a ZP</t>
  </si>
  <si>
    <t>knihy a časopisy</t>
  </si>
  <si>
    <t>energie v hlavní činnosti</t>
  </si>
  <si>
    <t>služby v hlavní činnosti</t>
  </si>
  <si>
    <t>odpisy majetku</t>
  </si>
  <si>
    <t>ostatní náklady v hlavní činnosti</t>
  </si>
  <si>
    <t>Opačnou stranou hospodářské bilance jsou náklady, vynaložené na činnost fakulty. Fixní a zároveň nejvýznamnější</t>
  </si>
  <si>
    <t>Významná část nákladů fakulty byla v roce 2015 zafinancována z režijních nákladů programů PRVOUK,</t>
  </si>
  <si>
    <t>Přehled jednotlivých nákladových položek v rámci celého hospodaření fakulty v roce 2015:</t>
  </si>
  <si>
    <t xml:space="preserve">  (plně zafinancovány z grantů)</t>
  </si>
  <si>
    <t>Hospodaření Právnické fakulty za rok 2015 skončilo ziskem 2 063 tis. Kč.</t>
  </si>
  <si>
    <t>položkou jsou mzdové náklady a s nimi související odvody na sociální a zdravotní pojištění.</t>
  </si>
  <si>
    <t>z prostředků fakulty</t>
  </si>
  <si>
    <t xml:space="preserve">   materiál hrazený z grantů a projektů</t>
  </si>
  <si>
    <t>Náklady odpovídají schválenému rozpočtu i rozpočtům účelových dotací v rámci poskytnutých grantů, programů a</t>
  </si>
  <si>
    <t>projektů.</t>
  </si>
  <si>
    <t>Hlavní</t>
  </si>
  <si>
    <t>Dopňková</t>
  </si>
  <si>
    <t xml:space="preserve">Celková </t>
  </si>
  <si>
    <t xml:space="preserve">    Hlavní činnost</t>
  </si>
  <si>
    <t>činnost</t>
  </si>
  <si>
    <t>spotřeba</t>
  </si>
  <si>
    <t>z rozpočtu</t>
  </si>
  <si>
    <t>z grantů</t>
  </si>
  <si>
    <t>celkem</t>
  </si>
  <si>
    <t>El.energie</t>
  </si>
  <si>
    <t>Plyn</t>
  </si>
  <si>
    <t>Voda</t>
  </si>
  <si>
    <t>plán</t>
  </si>
  <si>
    <t>skuteč.</t>
  </si>
  <si>
    <t>%</t>
  </si>
  <si>
    <t>Porovnání celkové rozpočtované částky a skutečné spotřeby:</t>
  </si>
  <si>
    <t>Plán</t>
  </si>
  <si>
    <t>Skuteč.</t>
  </si>
  <si>
    <t>V rozpočtu fakulty na rok 2015 bylo naplánováno, že spotřebované energie budou plně hrazeny z režijních nákladů</t>
  </si>
  <si>
    <t xml:space="preserve">z poskytnutých dotací v rámci účelových prostředků na granty a projekty. Tyto dotace zafinancovaly nejen energie, </t>
  </si>
  <si>
    <t>ale i některé služby (viz oddíl Ostatní služby). Zároveň byly přeúčtovány energie do nákladů doplňkové činnosti.</t>
  </si>
  <si>
    <t>oprava nábytkové sestavy v m.č. 209</t>
  </si>
  <si>
    <t>opravy frankovacího stroje v podatelně</t>
  </si>
  <si>
    <t>oprava v tiskařském centru</t>
  </si>
  <si>
    <t>výměna jističe v hlavní elektrické rozvodně</t>
  </si>
  <si>
    <t>výměna stoupaček + nová umyvadla a baterie</t>
  </si>
  <si>
    <t>výměna tabulí - 22 ks</t>
  </si>
  <si>
    <t>oprava kanalizačního potrubí a cirkulace</t>
  </si>
  <si>
    <t>oprava žaluzií</t>
  </si>
  <si>
    <t>výměna potrubí v kanalizaci</t>
  </si>
  <si>
    <t xml:space="preserve">stavební úpravy v m.č. 211 </t>
  </si>
  <si>
    <t>oprava elektrických rozvodů</t>
  </si>
  <si>
    <t>výměna zrcadla v posilovně</t>
  </si>
  <si>
    <t>výměna pisoárů na WC</t>
  </si>
  <si>
    <t>oprava snímačů teploty užitkové vody</t>
  </si>
  <si>
    <t>oprava odpadního potrubí</t>
  </si>
  <si>
    <t>oprava místností včetně podlah</t>
  </si>
  <si>
    <t>oprava vstupu do knihovny</t>
  </si>
  <si>
    <t>dveřní zavírače u vstupu do budovy</t>
  </si>
  <si>
    <t>oprava zámků a kování u vstupu do budovy</t>
  </si>
  <si>
    <t>oprava zdiva v posilovně</t>
  </si>
  <si>
    <t>výměna elektromech.zámku</t>
  </si>
  <si>
    <t>zednické práce + instalace el.a datových zásuvek</t>
  </si>
  <si>
    <t>oprava osvětlení v m.č.101 vč.malování a opravy</t>
  </si>
  <si>
    <t xml:space="preserve">      zámků</t>
  </si>
  <si>
    <t>oprava dělících příček ve stud.odd. + repase</t>
  </si>
  <si>
    <t xml:space="preserve">      dveří v knihovně</t>
  </si>
  <si>
    <t>výměna a přesun datových zásuvek v m.č. 243</t>
  </si>
  <si>
    <t>rozšíření IT kabeláže o datové vývody v m.č. 334</t>
  </si>
  <si>
    <t>Náklady na opravy odpovídají ročnímu plánu.</t>
  </si>
  <si>
    <t xml:space="preserve">         hrazeno z grantů a projektů</t>
  </si>
  <si>
    <t>údržba a opravy kanalizace</t>
  </si>
  <si>
    <t>čištění komínů</t>
  </si>
  <si>
    <t>odvoz odpadu</t>
  </si>
  <si>
    <t>dezinfekce, desinsekce</t>
  </si>
  <si>
    <t>výroba klíčů</t>
  </si>
  <si>
    <t>revize schodišťových plošin</t>
  </si>
  <si>
    <t>organizace zadávacího řízení na úklid</t>
  </si>
  <si>
    <t>vazba stud.mat. - Státní rigorózní zkouška</t>
  </si>
  <si>
    <t>dopravní značení na zemi a stěnách</t>
  </si>
  <si>
    <t>čištění parapetů a střechy garáže</t>
  </si>
  <si>
    <t>revize hromosvodu</t>
  </si>
  <si>
    <t>servis EPS</t>
  </si>
  <si>
    <t>topenářské práce</t>
  </si>
  <si>
    <t>výroba 10 závěsů, repase zámků, truhlářské práce,</t>
  </si>
  <si>
    <t xml:space="preserve">       výroba 8 ks stojanů na nástěnky</t>
  </si>
  <si>
    <t>sekání trávy před budovou</t>
  </si>
  <si>
    <t>úprava stolů v m.č.201</t>
  </si>
  <si>
    <t>servis chladícího systému</t>
  </si>
  <si>
    <t>revize tlakových nádob</t>
  </si>
  <si>
    <t>revize, servis a čištění technické stanice</t>
  </si>
  <si>
    <t>kontrola, údržba zpětných armatur</t>
  </si>
  <si>
    <t>revize drobných elektrospotřebičů</t>
  </si>
  <si>
    <t>nájem elektronických knih</t>
  </si>
  <si>
    <t>přístup do databáze</t>
  </si>
  <si>
    <t>přístup do ON-LINE encyklopedie - IEL constit.</t>
  </si>
  <si>
    <t>přístup do ON-LINE encyklopedie - IEL labour</t>
  </si>
  <si>
    <t>přístup (nahlížení) do katalogu</t>
  </si>
  <si>
    <t>vazba časopisů</t>
  </si>
  <si>
    <t>technická podpora + údržba skenovacího zaříz.</t>
  </si>
  <si>
    <t>licence a podpora SW</t>
  </si>
  <si>
    <t>zadávací řízení - PC sestavy</t>
  </si>
  <si>
    <t>servis audiotechniky a řídícího systému</t>
  </si>
  <si>
    <t>údržba kopírek</t>
  </si>
  <si>
    <t>Edice</t>
  </si>
  <si>
    <t>úprava webu v e-shopu</t>
  </si>
  <si>
    <t>tisk + edice publikací</t>
  </si>
  <si>
    <t>údržba a aktualizace účetního systému</t>
  </si>
  <si>
    <t>grafické logo PF</t>
  </si>
  <si>
    <t>služby hrazené z prostředků grantů a projektů</t>
  </si>
  <si>
    <t>nájemné</t>
  </si>
  <si>
    <t>telefony</t>
  </si>
  <si>
    <t>poštovné</t>
  </si>
  <si>
    <t>kopírování</t>
  </si>
  <si>
    <t xml:space="preserve">      Hlavní činnost</t>
  </si>
  <si>
    <t>Celkem</t>
  </si>
  <si>
    <t>Výše přeúčtovaných nákladů do režie grantů a projektů:</t>
  </si>
  <si>
    <t>pronájem 10 ks výstavních panelů</t>
  </si>
  <si>
    <t>pronájem lešení</t>
  </si>
  <si>
    <t>technická podpora pro server</t>
  </si>
  <si>
    <t>výjezdní zasedání kolegia děkana</t>
  </si>
  <si>
    <t xml:space="preserve">Čerpání u položek služeb vcelku za rok 2015 je na 78 %. Část nákladů byla, jak bylo naplánováno v rozpočtu </t>
  </si>
  <si>
    <t>UNCE a NAKI.</t>
  </si>
  <si>
    <t xml:space="preserve">na rok 2015, financována z režijních nákladů programů PRVOUK, grantů GA UK a GAČR a projektů SVV, </t>
  </si>
  <si>
    <t>Výdaje na stipendia vyplácená v rámci grantů a projektů jsou čerpána v souladu s uzavřenými smlouvami a</t>
  </si>
  <si>
    <t>rozhodnutími.</t>
  </si>
  <si>
    <t>zaměstnance měsíčně. Podle schváleného rozpočtu byly čerpány i příspěvky na úroky z úvěrů.</t>
  </si>
  <si>
    <t>mikrofon + přijímač</t>
  </si>
  <si>
    <t>čtečka čárového kódu</t>
  </si>
  <si>
    <t xml:space="preserve">kancel.nábytek do míst.č. 111, 122, 325, 201, </t>
  </si>
  <si>
    <t xml:space="preserve">    209, 230, 241,333</t>
  </si>
  <si>
    <t>žaluzie do kanceláří</t>
  </si>
  <si>
    <t>sezení pro studenty</t>
  </si>
  <si>
    <t>mobilní telefon</t>
  </si>
  <si>
    <t>kávovar pro kat.správ.práva</t>
  </si>
  <si>
    <t>vysavač</t>
  </si>
  <si>
    <t>kávovar pro stud.odd.</t>
  </si>
  <si>
    <t>Institucionální plán</t>
  </si>
  <si>
    <t>tiskárna</t>
  </si>
  <si>
    <t>roll-up</t>
  </si>
  <si>
    <t>projektor</t>
  </si>
  <si>
    <t>29 ks multifunkční tiskárna</t>
  </si>
  <si>
    <t>2 ks stojanový rozvaděč vč.příslušenství</t>
  </si>
  <si>
    <t>6 ks data videoprojektor do učeben</t>
  </si>
  <si>
    <t>4 ks mikrofon</t>
  </si>
  <si>
    <t>2 ks chladnička</t>
  </si>
  <si>
    <t>6 ks vysoušeč na WC</t>
  </si>
  <si>
    <t>8 ks venkovní lavičky</t>
  </si>
  <si>
    <t>91 ks PC</t>
  </si>
  <si>
    <t>notebook</t>
  </si>
  <si>
    <t xml:space="preserve">Projekty SVV </t>
  </si>
  <si>
    <t>3 ks tabletů + tiskárna</t>
  </si>
  <si>
    <t>externí disk</t>
  </si>
  <si>
    <t>Granty GA UK</t>
  </si>
  <si>
    <t xml:space="preserve">2 ks tabletů + 3 ks fotoaparátů </t>
  </si>
  <si>
    <t>Programy PRVOUK</t>
  </si>
  <si>
    <t>fotoaparát + projektor</t>
  </si>
  <si>
    <t>iPad</t>
  </si>
  <si>
    <t>Projekt NAKI</t>
  </si>
  <si>
    <t>Projekt - Studenti se speciálními potřebami</t>
  </si>
  <si>
    <t>3 ks notebooků</t>
  </si>
  <si>
    <t>4 ks notebooků</t>
  </si>
  <si>
    <t>Provozní odd.</t>
  </si>
  <si>
    <t xml:space="preserve">licence SW </t>
  </si>
  <si>
    <t>odvod za neplnění zaměstnávání osob se ZPS</t>
  </si>
  <si>
    <t xml:space="preserve">     osob se ZPS</t>
  </si>
  <si>
    <t>silniční daň + daň z nemovitostí</t>
  </si>
  <si>
    <t>poplatky za poskytování náhradního plnění za nezaměstnávání</t>
  </si>
  <si>
    <t xml:space="preserve">odpis pohledávek za neuhrazené poplatky od studentů  za </t>
  </si>
  <si>
    <t xml:space="preserve">     rok 2006</t>
  </si>
  <si>
    <t>ostatní sociální náklady</t>
  </si>
  <si>
    <t>pojištění aut</t>
  </si>
  <si>
    <t>registrační a účastnické poplatky</t>
  </si>
  <si>
    <t>poplatek z uzavíraných obchodů na burze s energiemi</t>
  </si>
  <si>
    <t>režijní náklady z grantů a projektů</t>
  </si>
  <si>
    <t xml:space="preserve">příjem z kurzů celoživotního vzdělávání </t>
  </si>
  <si>
    <t>mezi SIMS a SIS. Dále prostředky nevyčerpané v předchozím roce z projektů, poskytovaných v rámci příspěvku.</t>
  </si>
  <si>
    <t>Z Fondu účelově určených prostředků jsou zúčtované nevyčerpané účelové prostředky z roku 2014.</t>
  </si>
  <si>
    <r>
      <t xml:space="preserve">     </t>
    </r>
    <r>
      <rPr>
        <b/>
        <u val="single"/>
        <sz val="10"/>
        <rFont val="Arial CE"/>
        <family val="0"/>
      </rPr>
      <t>Příspěvek je tvořen prostředky na:</t>
    </r>
  </si>
  <si>
    <t xml:space="preserve">  (poskytnuto bylo 350 tis. Kč, nevyčerpaná částka ve výši 92 tis. Kč</t>
  </si>
  <si>
    <t xml:space="preserve">   byla převedena do FPP)</t>
  </si>
  <si>
    <t>Prof. Damohorský</t>
  </si>
  <si>
    <t>Mgr. Kohout</t>
  </si>
  <si>
    <t>Ing. Potěšil</t>
  </si>
  <si>
    <t>JUDr. Horáček</t>
  </si>
  <si>
    <t>Příspěvek na vzdělávací činnost</t>
  </si>
  <si>
    <t>Refundace odměn školitelům studentů v doktor.programu</t>
  </si>
  <si>
    <t>Mezinárodní mobilita studentů</t>
  </si>
  <si>
    <t xml:space="preserve">Stipendia studentů v doktorském stud. programu </t>
  </si>
  <si>
    <t>Stipendia zahr.studentů - krátkodobé pobyty</t>
  </si>
  <si>
    <t>Cestovní náhrady zahr.studentům-mez.smlouvy</t>
  </si>
  <si>
    <t>Fond vzdělávací politiky (U3V)</t>
  </si>
  <si>
    <t>Fond vzdělávací politiky (SSP)</t>
  </si>
  <si>
    <t>Institucionální program</t>
  </si>
  <si>
    <t xml:space="preserve">       Dílčí řešitelé:</t>
  </si>
  <si>
    <t>Prof. Skřejpek</t>
  </si>
  <si>
    <t>JUDr. Franková</t>
  </si>
  <si>
    <t xml:space="preserve">  (poskytnuto bylo celkem 5 600 tis. Kč, nevyčerpaná </t>
  </si>
  <si>
    <t xml:space="preserve">  částka ve výši 46 tis. Kč byla převedena do FPP)</t>
  </si>
  <si>
    <t>institucionální podpora VaV - na dlouh.konc.rozvoj</t>
  </si>
  <si>
    <t xml:space="preserve">    volná dotace na podporu vědy</t>
  </si>
  <si>
    <t xml:space="preserve">         položka dotace na vědu slouží k financování mezd</t>
  </si>
  <si>
    <t xml:space="preserve">         učitelům, podílejících se na vědě</t>
  </si>
  <si>
    <t xml:space="preserve">         dotace ke grantu GA  ČR prof. Kuklíka</t>
  </si>
  <si>
    <t xml:space="preserve">    UNCE prof. Šturma</t>
  </si>
  <si>
    <t xml:space="preserve">      (poskytnuto bylo 2 904 tis. Kč, nevyčerpaná dotace</t>
  </si>
  <si>
    <t xml:space="preserve">      ve výši 116 tis. Kč byla převedena do FÚUP a částka</t>
  </si>
  <si>
    <t xml:space="preserve">    PRVOUK</t>
  </si>
  <si>
    <t xml:space="preserve">      řešitelé:</t>
  </si>
  <si>
    <t>Prof. Gerloch</t>
  </si>
  <si>
    <t>Prof. Tomášek</t>
  </si>
  <si>
    <t>Prof. Dvořák</t>
  </si>
  <si>
    <t>JUDr. Urban</t>
  </si>
  <si>
    <t>bonifikace spol.progr.</t>
  </si>
  <si>
    <t>účelová podpora VaV - specif.vysokoškolský výzkum</t>
  </si>
  <si>
    <t xml:space="preserve">     GA UK</t>
  </si>
  <si>
    <t xml:space="preserve">     SVV</t>
  </si>
  <si>
    <t xml:space="preserve">      ve výši 12 tis. Kč byla vrácena)</t>
  </si>
  <si>
    <t xml:space="preserve">    Běžná dotace na VaV</t>
  </si>
  <si>
    <t xml:space="preserve">          (poskytnuto bylo 19 273 tis. Kč, nevyčerpaná dotace ve výši</t>
  </si>
  <si>
    <t xml:space="preserve">           644 tis. Kč byla převedena do FÚUP)</t>
  </si>
  <si>
    <t xml:space="preserve">        (fakulta obdržela od GA UK dotaci na 17 studentských grantů v celkové</t>
  </si>
  <si>
    <t xml:space="preserve">        výši 2 346 tis. Kč. Nevyčerpaná částka ve výši 75 tis. Kč byla vrácena RUK.)</t>
  </si>
  <si>
    <t xml:space="preserve">        (fakulta obdržela v rámci projektů SVV dotaci na 11 projektů v celkové</t>
  </si>
  <si>
    <t xml:space="preserve">        výši 4.000 tis. Kč. Nevyčerpaná částka ve výši 2 tis. Kč byla vrácena RUK.)</t>
  </si>
  <si>
    <t xml:space="preserve">    mezinárodní mobilita výzkumných pracovníků</t>
  </si>
  <si>
    <t xml:space="preserve">       5 tis. Kč byla převedena do FÚUP)</t>
  </si>
  <si>
    <t xml:space="preserve">      (poskytnuto bylo 43 tis. Kč, nevyčerpaná dotace ve výši</t>
  </si>
  <si>
    <t xml:space="preserve">        GA ČR</t>
  </si>
  <si>
    <t>řešitel - prof. Kuklík</t>
  </si>
  <si>
    <t>řešitel - doc. Pichrt</t>
  </si>
  <si>
    <t xml:space="preserve">        MK ČR - projekt NAKI</t>
  </si>
  <si>
    <t xml:space="preserve">   (dotace byla ve výši 2.342 tis. Kč, nevyčerpaná částka</t>
  </si>
  <si>
    <t xml:space="preserve">        TA ČR</t>
  </si>
  <si>
    <t xml:space="preserve">        Spoluřešitelské projekty s UK</t>
  </si>
  <si>
    <t>Finanční ocenění významných monografií (oceněny byly publikace</t>
  </si>
  <si>
    <t xml:space="preserve">     (dotace byla ve výši 936 tis. Kč, dotace plně vyčerpána)</t>
  </si>
  <si>
    <t xml:space="preserve">      (dotace byla ve výši 360 tis. Kč, nevyčerpaná částka</t>
  </si>
  <si>
    <t xml:space="preserve">      ve výši 3 tis. Kč byla vrácena poskytovateli)</t>
  </si>
  <si>
    <t>řešitel - JUDr. Maslowski</t>
  </si>
  <si>
    <t xml:space="preserve">      (dotace byla ve výši 730 tis. Kč, nevyčerpaná částka</t>
  </si>
  <si>
    <t xml:space="preserve">      ve výši 20 tis. Kč byla převedena do FÚUP)</t>
  </si>
  <si>
    <t xml:space="preserve">    byla vrácena poskytovateli)</t>
  </si>
  <si>
    <t xml:space="preserve">    vydané v roce 2013)</t>
  </si>
  <si>
    <t xml:space="preserve">    (dotace byla ve výši 33 tis. Kč, nevyčerpaná částka ve výši 4 tis. Kč</t>
  </si>
  <si>
    <t>letní škola CLS (stravování a ubytování na Patejdlově</t>
  </si>
  <si>
    <t>pohoštění při konferencích</t>
  </si>
  <si>
    <t>seznamovací kurz spolku Juristi</t>
  </si>
  <si>
    <t>správa systémů webu v knihovně</t>
  </si>
  <si>
    <t>správa systémů pro potřeby oborové brány</t>
  </si>
  <si>
    <t>přístup do databází - knihovna</t>
  </si>
  <si>
    <t>zahr.odd. - ubytování pro zahr.návštěvy</t>
  </si>
  <si>
    <t>Juridikum - občerstvení</t>
  </si>
  <si>
    <t>Juridikum - učebnice</t>
  </si>
  <si>
    <t>LLM - občerstvení + ubytování</t>
  </si>
  <si>
    <t>režijní náklady</t>
  </si>
  <si>
    <t>odvody na SP a ZP</t>
  </si>
  <si>
    <t>novoročenky</t>
  </si>
  <si>
    <t>náklady spojené s vánočním koncertem fakulty</t>
  </si>
  <si>
    <t>mzdy (odměny za organizování letních škol)</t>
  </si>
  <si>
    <t>provoz.náklady spoj.s organizováním letních škol</t>
  </si>
  <si>
    <t>programy PRVOUK a další granty a projekty.</t>
  </si>
  <si>
    <t xml:space="preserve">V doplňkové činnosti jsou nadále náklady spojené s  pronájmem nebytových prostor a Letními školami. Dále se do </t>
  </si>
  <si>
    <t>doplňkové činnosti účtují náklady nesouvisející s činností fakulty.</t>
  </si>
  <si>
    <t>pohledávky za studenty - neuhrazené poplatky za roky 2006 a 2015</t>
  </si>
  <si>
    <t>ostatní příjmy</t>
  </si>
  <si>
    <t>refundace ubytování od CLS</t>
  </si>
  <si>
    <t>příjem od UNHCR na organizaci Moot Courtu</t>
  </si>
  <si>
    <t>příjem od studentů na organizaci Moot Courtu</t>
  </si>
  <si>
    <t>platba od studentů na výjezd.semináře</t>
  </si>
  <si>
    <t>refundace odměn - ostatní</t>
  </si>
  <si>
    <t>specializační kurz Juridika - fakulty UK</t>
  </si>
  <si>
    <t>výuka TV pro FSV - letní semetr 2014/15</t>
  </si>
  <si>
    <t>příjmy z ubytovny, apartmánu</t>
  </si>
  <si>
    <t>příjmy z inzerce nabídek zaměstnání</t>
  </si>
  <si>
    <t>příjmy z pronájmu učeben a místností</t>
  </si>
  <si>
    <t>pronájmy stálé</t>
  </si>
  <si>
    <t>(Čeněk, Schächter, Rehaland, stánek na</t>
  </si>
  <si>
    <t>kávu Andrejsová, Všehrd, Elsa, CLS, auto-</t>
  </si>
  <si>
    <t>pronájmy jednorázové</t>
  </si>
  <si>
    <t>pronájmy na jednorázové akce, např. prezentace</t>
  </si>
  <si>
    <t>nebo filmování</t>
  </si>
  <si>
    <t>služby spojené s pronájmy stálými</t>
  </si>
  <si>
    <t>jedná se o příjmy za služby účtované formou</t>
  </si>
  <si>
    <t>příjmy z Letních škol</t>
  </si>
  <si>
    <t>náklady nových letních škol</t>
  </si>
  <si>
    <t>příjmy z prodeje vstupenek do posilovny</t>
  </si>
  <si>
    <t>příjmy z prodeje Coca Coly</t>
  </si>
  <si>
    <t>Hrubý výnos z organizování letních škol v r. 2015:</t>
  </si>
  <si>
    <t>právní posudky</t>
  </si>
  <si>
    <t>Příjmy v doplňkové činnosti se podařilo naplnit na 65 %.</t>
  </si>
  <si>
    <t>Letní škola Loyola</t>
  </si>
  <si>
    <t>Letní škola S.Francisco</t>
  </si>
  <si>
    <t>Letní škola S.Texas</t>
  </si>
  <si>
    <t>opravy na budově</t>
  </si>
  <si>
    <t>Sociální fond byl tvořen podle schváleného rozpočtu, tj. v celkové výši 1,7 % z vyměřovacího základu mezd vyplacených</t>
  </si>
  <si>
    <t>za předchozí kalendářní měsíc s tím, že 1 % jako daňově uznatelná část a 0,7 % jako daňově neuznatelná část.</t>
  </si>
  <si>
    <t>Čerpání nákladů na provozní náklady proběhlo podle schváleného rozpočtu.</t>
  </si>
  <si>
    <t>náklady spojené s vánočním večírkem zaměstnanců</t>
  </si>
  <si>
    <t>odpis nedobytné pohledávky - faktury z r. 2009</t>
  </si>
  <si>
    <t>na rok 2015. Dotace byly poskytnuty podle jednotlivých rozhodnutí a uzavřených smluv.</t>
  </si>
  <si>
    <t>občerstvení (zasedání senátu, vedení fakulty, akademický senát,</t>
  </si>
  <si>
    <t xml:space="preserve">   státnice,vědecká rada, SVOČ, zahraniční, konference atd.)</t>
  </si>
  <si>
    <t xml:space="preserve">   boudě) - refundováno ze strany CLS</t>
  </si>
  <si>
    <t>odměny v rámci hodnocení publikací</t>
  </si>
  <si>
    <t>odměny v rámci projektu SSP</t>
  </si>
  <si>
    <t>mim.odměny v souv.s pracemi na progr.PRVOUK-pedag.prac.</t>
  </si>
  <si>
    <t xml:space="preserve"> DPP</t>
  </si>
  <si>
    <t xml:space="preserve"> DPČ</t>
  </si>
  <si>
    <t>běžné (Erasmus, Juridikum, CŽV, Univerzita 3.věku)</t>
  </si>
  <si>
    <t>z grantů (GA ČR, GA UK a GA AV)</t>
  </si>
  <si>
    <t>z programu PRVOUK</t>
  </si>
  <si>
    <t xml:space="preserve">od studentů do účetních systémů fakult. Do účetnictví fakulty byly ještě v účetním roce 2015 naúčtovány pohledávky </t>
  </si>
  <si>
    <t xml:space="preserve">za roky 2006 a 2015 v celkové výši 2.158.509,- Kč. Část z nich, a to ve výši 194.568,- Kč byla na základě projednání </t>
  </si>
  <si>
    <t>a tím vylepšení hospodářského výsledku o částku 1.963.341,- Kč.</t>
  </si>
  <si>
    <t xml:space="preserve">a doporučení kolegia děkana, navržena k odpisu. Zaúčtováním neuhrazených pohledávek došlo k navýšení výnosů </t>
  </si>
  <si>
    <t>pohoštění a občerstvení</t>
  </si>
  <si>
    <t>reklamní předměty</t>
  </si>
  <si>
    <t>ostatní (pohřby, taxi)</t>
  </si>
  <si>
    <t>politiky a prostředky ukazatele I - Institucionální plán.</t>
  </si>
  <si>
    <t>náklady v doplňkové činnosti</t>
  </si>
  <si>
    <t xml:space="preserve">Výdaje na cestovné byly čerpány na 80 % ročního plánu. Na výdajích v této položce se podílejí zejména </t>
  </si>
  <si>
    <t>průkaz energetické náročnosti - budova Větrník</t>
  </si>
  <si>
    <t>znalecký posudek na vyřazený majetek</t>
  </si>
  <si>
    <t>kontrola a revize protipožárních klapek</t>
  </si>
  <si>
    <t>Náklady - doplňková činnost</t>
  </si>
  <si>
    <t>V rámci příspěvku na vzdělávání byly ze státního rozpočtu poskytnuty finanční prostředky podle schváleného rozpisu</t>
  </si>
  <si>
    <t xml:space="preserve">Finanční prostředky na všechny účelové projekty byly poskytnuty podle uzavřených smluv nebo schválených </t>
  </si>
  <si>
    <t>rozhodnutí.</t>
  </si>
  <si>
    <t xml:space="preserve">   ve výši 3 tis. Kč byla vrácena poskytovateli)</t>
  </si>
  <si>
    <t>mat na kávu Š&amp;Sch)</t>
  </si>
  <si>
    <t>paušálů i přeúčtované skuteč.spotřeby</t>
  </si>
  <si>
    <t>Částka ve výši 203 tis. Kč byla převedena do roku 2016 na počáteční</t>
  </si>
  <si>
    <t>mzdy vědeckých pracovníků - refundace RUK</t>
  </si>
  <si>
    <t xml:space="preserve">     za rok 2009</t>
  </si>
  <si>
    <t>odpis nedobytných pohledávek za neuhrazené faktury</t>
  </si>
  <si>
    <t>16.3.2016</t>
  </si>
  <si>
    <t>18.3.2016</t>
  </si>
  <si>
    <t xml:space="preserve">  3.3.2016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</si>
</sst>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u val="single"/>
      <sz val="10"/>
      <name val="Arial CE"/>
      <family val="0"/>
    </font>
    <font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9"/>
      <name val="Arial CE"/>
      <family val="0"/>
    </font>
    <font>
      <b/>
      <u val="single"/>
      <sz val="10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3" fontId="1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9" fontId="0" fillId="0" borderId="1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0" fontId="0" fillId="0" borderId="26" xfId="0" applyBorder="1" applyAlignment="1">
      <alignment horizontal="center"/>
    </xf>
    <xf numFmtId="3" fontId="0" fillId="0" borderId="21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8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3" fontId="8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984"/>
  <sheetViews>
    <sheetView tabSelected="1" zoomScalePageLayoutView="0" workbookViewId="0" topLeftCell="A7">
      <selection activeCell="G33" sqref="G33"/>
    </sheetView>
  </sheetViews>
  <sheetFormatPr defaultColWidth="9.00390625" defaultRowHeight="12.75"/>
  <cols>
    <col min="1" max="1" width="6.00390625" style="0" customWidth="1"/>
    <col min="2" max="2" width="9.00390625" style="0" customWidth="1"/>
    <col min="3" max="3" width="11.125" style="0" customWidth="1"/>
    <col min="5" max="5" width="11.25390625" style="0" customWidth="1"/>
    <col min="6" max="6" width="10.125" style="0" customWidth="1"/>
    <col min="7" max="7" width="13.25390625" style="0" customWidth="1"/>
    <col min="8" max="8" width="9.75390625" style="0" customWidth="1"/>
    <col min="9" max="9" width="11.125" style="0" customWidth="1"/>
    <col min="10" max="10" width="8.875" style="0" customWidth="1"/>
    <col min="11" max="11" width="7.125" style="0" customWidth="1"/>
    <col min="12" max="12" width="10.875" style="0" customWidth="1"/>
    <col min="13" max="13" width="12.25390625" style="0" customWidth="1"/>
    <col min="14" max="14" width="10.75390625" style="0" customWidth="1"/>
    <col min="15" max="15" width="9.75390625" style="0" customWidth="1"/>
    <col min="16" max="16" width="8.25390625" style="0" customWidth="1"/>
    <col min="17" max="17" width="9.625" style="0" customWidth="1"/>
    <col min="18" max="18" width="9.125" style="0" customWidth="1"/>
    <col min="19" max="19" width="8.75390625" style="0" customWidth="1"/>
    <col min="20" max="20" width="8.875" style="0" customWidth="1"/>
  </cols>
  <sheetData>
    <row r="4" spans="3:4" ht="12.75">
      <c r="C4" s="8"/>
      <c r="D4" s="8"/>
    </row>
    <row r="6" spans="7:8" ht="18">
      <c r="G6" s="2"/>
      <c r="H6" s="2"/>
    </row>
    <row r="7" s="8" customFormat="1" ht="18">
      <c r="G7" s="2"/>
    </row>
    <row r="9" spans="2:3" ht="23.25">
      <c r="B9" s="7" t="s">
        <v>255</v>
      </c>
      <c r="C9" s="7"/>
    </row>
    <row r="10" ht="23.25">
      <c r="E10" s="7" t="s">
        <v>268</v>
      </c>
    </row>
    <row r="14" spans="1:3" ht="23.25">
      <c r="A14" s="7"/>
      <c r="B14" s="7"/>
      <c r="C14" s="7"/>
    </row>
    <row r="15" ht="23.25">
      <c r="D15" s="7"/>
    </row>
    <row r="21" spans="1:3" ht="18">
      <c r="A21" s="2" t="s">
        <v>0</v>
      </c>
      <c r="C21" s="2" t="s">
        <v>157</v>
      </c>
    </row>
    <row r="24" spans="1:3" ht="18">
      <c r="A24" s="2" t="s">
        <v>54</v>
      </c>
      <c r="C24" s="2" t="s">
        <v>138</v>
      </c>
    </row>
    <row r="25" ht="18">
      <c r="C25" s="2" t="s">
        <v>1</v>
      </c>
    </row>
    <row r="32" spans="1:7" ht="18">
      <c r="A32" s="27" t="s">
        <v>41</v>
      </c>
      <c r="G32" s="28" t="s">
        <v>629</v>
      </c>
    </row>
    <row r="33" spans="1:7" ht="18">
      <c r="A33" s="2" t="s">
        <v>53</v>
      </c>
      <c r="C33" s="24"/>
      <c r="D33" s="11"/>
      <c r="E33" s="11"/>
      <c r="G33" s="28" t="s">
        <v>627</v>
      </c>
    </row>
    <row r="34" spans="1:7" ht="18">
      <c r="A34" s="27" t="s">
        <v>126</v>
      </c>
      <c r="D34" s="9"/>
      <c r="G34" s="28" t="s">
        <v>628</v>
      </c>
    </row>
    <row r="40" ht="18">
      <c r="A40" s="2" t="s">
        <v>256</v>
      </c>
    </row>
    <row r="42" spans="1:11" ht="15">
      <c r="A42" s="60" t="s">
        <v>257</v>
      </c>
      <c r="B42" s="60"/>
      <c r="C42" s="60" t="s">
        <v>261</v>
      </c>
      <c r="D42" s="60"/>
      <c r="E42" s="60"/>
      <c r="F42" s="60"/>
      <c r="G42" s="60"/>
      <c r="H42" s="60"/>
      <c r="I42" s="60"/>
      <c r="J42" s="60"/>
      <c r="K42" s="60"/>
    </row>
    <row r="43" spans="1:11" ht="15">
      <c r="A43" s="60" t="s">
        <v>258</v>
      </c>
      <c r="B43" s="60"/>
      <c r="C43" s="60" t="s">
        <v>262</v>
      </c>
      <c r="D43" s="60"/>
      <c r="E43" s="60"/>
      <c r="F43" s="60"/>
      <c r="G43" s="60"/>
      <c r="H43" s="60"/>
      <c r="I43" s="60"/>
      <c r="J43" s="60"/>
      <c r="K43" s="60"/>
    </row>
    <row r="44" spans="1:11" ht="15">
      <c r="A44" s="60" t="s">
        <v>259</v>
      </c>
      <c r="B44" s="60"/>
      <c r="C44" s="60" t="s">
        <v>263</v>
      </c>
      <c r="D44" s="60"/>
      <c r="E44" s="60"/>
      <c r="F44" s="60"/>
      <c r="G44" s="60"/>
      <c r="H44" s="60"/>
      <c r="I44" s="60"/>
      <c r="J44" s="60"/>
      <c r="K44" s="60"/>
    </row>
    <row r="45" spans="1:11" ht="15">
      <c r="A45" s="60" t="s">
        <v>260</v>
      </c>
      <c r="B45" s="60"/>
      <c r="C45" s="60" t="s">
        <v>264</v>
      </c>
      <c r="D45" s="60"/>
      <c r="E45" s="60"/>
      <c r="F45" s="60"/>
      <c r="G45" s="60"/>
      <c r="H45" s="60"/>
      <c r="I45" s="60"/>
      <c r="J45" s="60"/>
      <c r="K45" s="60"/>
    </row>
    <row r="46" spans="1:1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  <row r="49" s="44" customFormat="1" ht="12.75"/>
    <row r="50" ht="20.25">
      <c r="A50" s="1" t="s">
        <v>124</v>
      </c>
    </row>
    <row r="51" s="44" customFormat="1" ht="12.75"/>
    <row r="53" ht="12.75">
      <c r="A53" t="s">
        <v>265</v>
      </c>
    </row>
    <row r="54" ht="12.75">
      <c r="A54" t="s">
        <v>267</v>
      </c>
    </row>
    <row r="55" ht="12.75">
      <c r="A55" t="s">
        <v>266</v>
      </c>
    </row>
    <row r="57" ht="12.75">
      <c r="A57" t="s">
        <v>269</v>
      </c>
    </row>
    <row r="58" ht="12.75">
      <c r="A58" t="s">
        <v>2</v>
      </c>
    </row>
    <row r="60" spans="1:7" ht="12.75">
      <c r="A60" t="s">
        <v>127</v>
      </c>
      <c r="G60" s="12" t="s">
        <v>270</v>
      </c>
    </row>
    <row r="61" spans="1:7" ht="12.75">
      <c r="A61" t="s">
        <v>79</v>
      </c>
      <c r="G61" s="12" t="s">
        <v>271</v>
      </c>
    </row>
    <row r="62" spans="1:7" ht="12.75">
      <c r="A62" t="s">
        <v>3</v>
      </c>
      <c r="G62" s="12" t="s">
        <v>272</v>
      </c>
    </row>
    <row r="63" spans="1:7" ht="12.75">
      <c r="A63" t="s">
        <v>248</v>
      </c>
      <c r="G63" s="3" t="s">
        <v>273</v>
      </c>
    </row>
    <row r="64" s="44" customFormat="1" ht="12.75">
      <c r="G64" s="46"/>
    </row>
    <row r="65" s="44" customFormat="1" ht="12.75">
      <c r="G65" s="46"/>
    </row>
    <row r="66" spans="1:7" s="44" customFormat="1" ht="12.75">
      <c r="A66" s="44" t="s">
        <v>283</v>
      </c>
      <c r="G66" s="46"/>
    </row>
    <row r="67" spans="1:7" s="44" customFormat="1" ht="12.75">
      <c r="A67" s="44" t="s">
        <v>284</v>
      </c>
      <c r="G67" s="46"/>
    </row>
    <row r="68" s="44" customFormat="1" ht="12.75">
      <c r="A68" s="44" t="s">
        <v>610</v>
      </c>
    </row>
    <row r="69" spans="1:6" s="44" customFormat="1" ht="12.75">
      <c r="A69" s="44" t="s">
        <v>279</v>
      </c>
      <c r="F69" s="46"/>
    </row>
    <row r="70" spans="1:7" s="44" customFormat="1" ht="12.75">
      <c r="A70" s="44" t="s">
        <v>274</v>
      </c>
      <c r="G70" s="46"/>
    </row>
    <row r="71" spans="1:7" s="44" customFormat="1" ht="12.75">
      <c r="A71" s="44" t="s">
        <v>276</v>
      </c>
      <c r="G71" s="46"/>
    </row>
    <row r="72" spans="1:7" s="44" customFormat="1" ht="12.75">
      <c r="A72" s="44" t="s">
        <v>277</v>
      </c>
      <c r="G72" s="46"/>
    </row>
    <row r="73" spans="1:7" s="44" customFormat="1" ht="12.75">
      <c r="A73" s="44" t="s">
        <v>275</v>
      </c>
      <c r="G73" s="46"/>
    </row>
    <row r="74" s="44" customFormat="1" ht="12.75">
      <c r="G74" s="46"/>
    </row>
    <row r="75" spans="1:7" s="44" customFormat="1" ht="12.75">
      <c r="A75" s="44" t="s">
        <v>278</v>
      </c>
      <c r="G75" s="46"/>
    </row>
    <row r="76" spans="1:7" s="44" customFormat="1" ht="12.75">
      <c r="A76" s="44" t="s">
        <v>282</v>
      </c>
      <c r="G76" s="46"/>
    </row>
    <row r="77" spans="1:7" s="44" customFormat="1" ht="12.75">
      <c r="A77" s="44" t="s">
        <v>280</v>
      </c>
      <c r="G77" s="46"/>
    </row>
    <row r="78" s="44" customFormat="1" ht="12.75">
      <c r="G78" s="46"/>
    </row>
    <row r="79" s="44" customFormat="1" ht="12.75">
      <c r="G79" s="46"/>
    </row>
    <row r="80" spans="1:7" s="44" customFormat="1" ht="12.75">
      <c r="A80" s="44" t="s">
        <v>301</v>
      </c>
      <c r="G80" s="46"/>
    </row>
    <row r="81" spans="1:7" s="44" customFormat="1" ht="12.75">
      <c r="A81" s="44" t="s">
        <v>306</v>
      </c>
      <c r="G81" s="46"/>
    </row>
    <row r="82" spans="1:7" s="44" customFormat="1" ht="12.75">
      <c r="A82" s="44" t="s">
        <v>302</v>
      </c>
      <c r="G82" s="46"/>
    </row>
    <row r="83" spans="1:7" s="44" customFormat="1" ht="12.75">
      <c r="A83" s="44" t="s">
        <v>285</v>
      </c>
      <c r="G83" s="46"/>
    </row>
    <row r="84" spans="1:7" s="44" customFormat="1" ht="12.75">
      <c r="A84" s="44" t="s">
        <v>286</v>
      </c>
      <c r="G84" s="46"/>
    </row>
    <row r="85" s="44" customFormat="1" ht="12.75">
      <c r="G85" s="46"/>
    </row>
    <row r="86" spans="3:8" s="44" customFormat="1" ht="12.75">
      <c r="C86" s="61" t="s">
        <v>287</v>
      </c>
      <c r="D86" s="62"/>
      <c r="E86" s="62"/>
      <c r="F86" s="63" t="s">
        <v>288</v>
      </c>
      <c r="G86" s="62"/>
      <c r="H86" s="62" t="s">
        <v>289</v>
      </c>
    </row>
    <row r="87" spans="1:9" s="44" customFormat="1" ht="12.75">
      <c r="A87" s="64"/>
      <c r="B87" s="64" t="s">
        <v>290</v>
      </c>
      <c r="C87" s="65">
        <v>3797</v>
      </c>
      <c r="D87" s="64"/>
      <c r="E87" s="64" t="s">
        <v>290</v>
      </c>
      <c r="F87" s="65">
        <v>919</v>
      </c>
      <c r="G87" s="66"/>
      <c r="H87" s="65">
        <f aca="true" t="shared" si="0" ref="H87:H92">C87+F87</f>
        <v>4716</v>
      </c>
      <c r="I87" s="64"/>
    </row>
    <row r="88" spans="1:10" s="44" customFormat="1" ht="12.75">
      <c r="A88" s="64"/>
      <c r="B88" s="64" t="s">
        <v>291</v>
      </c>
      <c r="C88" s="65">
        <v>313</v>
      </c>
      <c r="D88" s="64"/>
      <c r="E88" s="64" t="s">
        <v>291</v>
      </c>
      <c r="F88" s="65">
        <v>232</v>
      </c>
      <c r="G88" s="66"/>
      <c r="H88" s="65">
        <f t="shared" si="0"/>
        <v>545</v>
      </c>
      <c r="I88" s="64"/>
      <c r="J88" s="64"/>
    </row>
    <row r="89" spans="1:10" s="44" customFormat="1" ht="12.75">
      <c r="A89" s="64"/>
      <c r="B89" s="64" t="s">
        <v>292</v>
      </c>
      <c r="C89" s="65">
        <v>102</v>
      </c>
      <c r="D89" s="64"/>
      <c r="E89" s="64" t="s">
        <v>292</v>
      </c>
      <c r="F89" s="65">
        <v>198</v>
      </c>
      <c r="G89" s="66"/>
      <c r="H89" s="65">
        <f t="shared" si="0"/>
        <v>300</v>
      </c>
      <c r="I89" s="64"/>
      <c r="J89" s="64"/>
    </row>
    <row r="90" spans="1:10" s="44" customFormat="1" ht="12.75">
      <c r="A90" s="64"/>
      <c r="B90" s="64" t="s">
        <v>155</v>
      </c>
      <c r="C90" s="65">
        <v>61</v>
      </c>
      <c r="D90" s="64"/>
      <c r="E90" s="64" t="s">
        <v>155</v>
      </c>
      <c r="F90" s="65">
        <v>34</v>
      </c>
      <c r="G90" s="66"/>
      <c r="H90" s="65">
        <f t="shared" si="0"/>
        <v>95</v>
      </c>
      <c r="I90" s="64"/>
      <c r="J90" s="64"/>
    </row>
    <row r="91" spans="1:10" s="44" customFormat="1" ht="12.75">
      <c r="A91" s="64"/>
      <c r="B91" s="64" t="s">
        <v>293</v>
      </c>
      <c r="C91" s="65">
        <v>106</v>
      </c>
      <c r="D91" s="64"/>
      <c r="E91" s="64" t="s">
        <v>293</v>
      </c>
      <c r="F91" s="65">
        <v>14</v>
      </c>
      <c r="G91" s="66"/>
      <c r="H91" s="65">
        <f t="shared" si="0"/>
        <v>120</v>
      </c>
      <c r="I91" s="64"/>
      <c r="J91" s="64"/>
    </row>
    <row r="92" spans="1:10" s="44" customFormat="1" ht="12.75">
      <c r="A92" s="64"/>
      <c r="B92" s="64" t="s">
        <v>294</v>
      </c>
      <c r="C92" s="65">
        <v>55</v>
      </c>
      <c r="D92" s="64"/>
      <c r="E92" s="64" t="s">
        <v>294</v>
      </c>
      <c r="F92" s="65">
        <v>15</v>
      </c>
      <c r="G92" s="66"/>
      <c r="H92" s="65">
        <f t="shared" si="0"/>
        <v>70</v>
      </c>
      <c r="I92" s="64"/>
      <c r="J92" s="64"/>
    </row>
    <row r="93" spans="3:10" s="44" customFormat="1" ht="12.75">
      <c r="C93" s="36">
        <f>SUM(C87:C92)</f>
        <v>4434</v>
      </c>
      <c r="D93" s="29"/>
      <c r="E93" s="29"/>
      <c r="F93" s="36">
        <f>SUM(F87:F92)</f>
        <v>1412</v>
      </c>
      <c r="G93" s="31"/>
      <c r="H93" s="36">
        <f>SUM(H87:H92)</f>
        <v>5846</v>
      </c>
      <c r="J93" s="64"/>
    </row>
    <row r="94" s="44" customFormat="1" ht="12.75">
      <c r="G94" s="50"/>
    </row>
    <row r="95" spans="1:9" s="44" customFormat="1" ht="12.75">
      <c r="A95" s="44" t="s">
        <v>303</v>
      </c>
      <c r="B95"/>
      <c r="C95"/>
      <c r="D95" s="3"/>
      <c r="E95" s="3"/>
      <c r="F95"/>
      <c r="G95"/>
      <c r="H95" s="3"/>
      <c r="I95"/>
    </row>
    <row r="96" spans="2:9" s="44" customFormat="1" ht="12.75">
      <c r="B96"/>
      <c r="C96"/>
      <c r="D96" s="3"/>
      <c r="E96" s="3"/>
      <c r="F96"/>
      <c r="G96"/>
      <c r="H96" s="3"/>
      <c r="I96"/>
    </row>
    <row r="97" spans="1:9" s="44" customFormat="1" ht="12.75">
      <c r="A97" s="44" t="s">
        <v>295</v>
      </c>
      <c r="B97"/>
      <c r="C97"/>
      <c r="D97" s="3"/>
      <c r="E97" s="13">
        <v>149193</v>
      </c>
      <c r="F97"/>
      <c r="G97"/>
      <c r="H97" s="3"/>
      <c r="I97"/>
    </row>
    <row r="98" spans="1:9" s="44" customFormat="1" ht="12.75">
      <c r="A98" s="44" t="s">
        <v>296</v>
      </c>
      <c r="B98"/>
      <c r="C98"/>
      <c r="D98" s="3"/>
      <c r="E98" s="13">
        <v>4113</v>
      </c>
      <c r="F98"/>
      <c r="G98"/>
      <c r="H98" s="3"/>
      <c r="I98"/>
    </row>
    <row r="99" spans="1:9" s="44" customFormat="1" ht="12.75">
      <c r="A99" s="44" t="s">
        <v>297</v>
      </c>
      <c r="B99"/>
      <c r="C99"/>
      <c r="D99" s="3"/>
      <c r="E99" s="13">
        <v>0</v>
      </c>
      <c r="F99" t="s">
        <v>304</v>
      </c>
      <c r="G99"/>
      <c r="H99" s="3"/>
      <c r="I99"/>
    </row>
    <row r="100" spans="1:10" s="44" customFormat="1" ht="12.75">
      <c r="A100" s="44" t="s">
        <v>298</v>
      </c>
      <c r="B100"/>
      <c r="C100"/>
      <c r="D100" s="3"/>
      <c r="E100" s="13">
        <v>16251</v>
      </c>
      <c r="F100"/>
      <c r="G100"/>
      <c r="H100" s="3"/>
      <c r="I100"/>
      <c r="J100"/>
    </row>
    <row r="101" spans="1:10" s="44" customFormat="1" ht="12.75">
      <c r="A101" s="44" t="s">
        <v>299</v>
      </c>
      <c r="B101"/>
      <c r="C101"/>
      <c r="D101" s="3"/>
      <c r="E101" s="13">
        <v>12883</v>
      </c>
      <c r="F101"/>
      <c r="G101"/>
      <c r="H101" s="3"/>
      <c r="I101"/>
      <c r="J101"/>
    </row>
    <row r="102" spans="1:10" s="44" customFormat="1" ht="12.75">
      <c r="A102" s="44" t="s">
        <v>300</v>
      </c>
      <c r="B102"/>
      <c r="C102"/>
      <c r="D102"/>
      <c r="E102" s="13">
        <v>45194</v>
      </c>
      <c r="F102"/>
      <c r="G102" s="13"/>
      <c r="H102" s="3"/>
      <c r="I102"/>
      <c r="J102"/>
    </row>
    <row r="103" spans="1:10" s="44" customFormat="1" ht="12.75">
      <c r="A103" s="44" t="s">
        <v>611</v>
      </c>
      <c r="B103"/>
      <c r="C103"/>
      <c r="D103"/>
      <c r="E103" s="13">
        <v>1135</v>
      </c>
      <c r="F103"/>
      <c r="G103"/>
      <c r="H103" s="3"/>
      <c r="I103"/>
      <c r="J103"/>
    </row>
    <row r="104" spans="2:10" s="44" customFormat="1" ht="12.75">
      <c r="B104"/>
      <c r="C104"/>
      <c r="D104"/>
      <c r="E104" s="13"/>
      <c r="F104"/>
      <c r="G104"/>
      <c r="H104" s="3"/>
      <c r="I104"/>
      <c r="J104"/>
    </row>
    <row r="105" spans="2:10" s="44" customFormat="1" ht="12.75">
      <c r="B105"/>
      <c r="C105"/>
      <c r="D105"/>
      <c r="E105" s="13"/>
      <c r="F105"/>
      <c r="G105"/>
      <c r="H105" s="3"/>
      <c r="I105"/>
      <c r="J105"/>
    </row>
    <row r="106" spans="1:10" s="44" customFormat="1" ht="12.75">
      <c r="A106" s="44" t="s">
        <v>281</v>
      </c>
      <c r="B106"/>
      <c r="C106"/>
      <c r="D106"/>
      <c r="E106" s="13"/>
      <c r="F106"/>
      <c r="G106"/>
      <c r="H106" s="3"/>
      <c r="I106"/>
      <c r="J106"/>
    </row>
    <row r="107" spans="1:10" s="44" customFormat="1" ht="12.75">
      <c r="A107" s="44" t="s">
        <v>603</v>
      </c>
      <c r="B107"/>
      <c r="C107"/>
      <c r="D107"/>
      <c r="E107" s="13"/>
      <c r="F107"/>
      <c r="G107"/>
      <c r="H107" s="3"/>
      <c r="I107"/>
      <c r="J107"/>
    </row>
    <row r="108" spans="1:10" s="44" customFormat="1" ht="12.75">
      <c r="A108" s="44" t="s">
        <v>604</v>
      </c>
      <c r="B108"/>
      <c r="C108"/>
      <c r="D108"/>
      <c r="E108" s="13"/>
      <c r="F108"/>
      <c r="G108"/>
      <c r="H108" s="3"/>
      <c r="I108"/>
      <c r="J108"/>
    </row>
    <row r="109" spans="1:10" s="44" customFormat="1" ht="12.75">
      <c r="A109" s="44" t="s">
        <v>606</v>
      </c>
      <c r="B109"/>
      <c r="C109"/>
      <c r="D109"/>
      <c r="E109" s="13"/>
      <c r="F109"/>
      <c r="G109"/>
      <c r="H109" s="3"/>
      <c r="I109"/>
      <c r="J109"/>
    </row>
    <row r="110" spans="1:10" s="44" customFormat="1" ht="12.75">
      <c r="A110" s="44" t="s">
        <v>605</v>
      </c>
      <c r="B110"/>
      <c r="C110"/>
      <c r="D110"/>
      <c r="E110" s="13"/>
      <c r="F110"/>
      <c r="G110"/>
      <c r="H110" s="3"/>
      <c r="I110"/>
      <c r="J110"/>
    </row>
    <row r="111" spans="2:10" s="44" customFormat="1" ht="12.75">
      <c r="B111"/>
      <c r="C111"/>
      <c r="D111"/>
      <c r="E111" s="13"/>
      <c r="F111"/>
      <c r="G111"/>
      <c r="H111" s="3"/>
      <c r="I111"/>
      <c r="J111"/>
    </row>
    <row r="112" spans="1:10" s="44" customFormat="1" ht="12.75">
      <c r="A112"/>
      <c r="B112"/>
      <c r="C112"/>
      <c r="D112"/>
      <c r="E112"/>
      <c r="F112"/>
      <c r="G112"/>
      <c r="H112"/>
      <c r="I112"/>
      <c r="J112"/>
    </row>
    <row r="113" spans="2:10" s="44" customFormat="1" ht="15">
      <c r="B113" s="60" t="s">
        <v>305</v>
      </c>
      <c r="C113"/>
      <c r="D113"/>
      <c r="E113"/>
      <c r="F113"/>
      <c r="G113"/>
      <c r="H113" s="3"/>
      <c r="I113"/>
      <c r="J113"/>
    </row>
    <row r="114" s="44" customFormat="1" ht="12.75">
      <c r="G114" s="46"/>
    </row>
    <row r="115" s="44" customFormat="1" ht="13.5" customHeight="1">
      <c r="G115" s="46"/>
    </row>
    <row r="116" spans="1:7" ht="12.75">
      <c r="A116" s="44"/>
      <c r="G116" s="3"/>
    </row>
    <row r="117" ht="20.25">
      <c r="A117" s="1" t="s">
        <v>4</v>
      </c>
    </row>
    <row r="118" spans="1:9" ht="12.75">
      <c r="A118" s="8"/>
      <c r="B118" s="8" t="s">
        <v>5</v>
      </c>
      <c r="C118" s="8"/>
      <c r="D118" s="8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8"/>
      <c r="E120" s="8"/>
      <c r="F120" s="8"/>
      <c r="G120" s="8"/>
      <c r="H120" s="8"/>
      <c r="I120" s="8"/>
    </row>
    <row r="121" ht="18">
      <c r="A121" s="2" t="s">
        <v>6</v>
      </c>
    </row>
    <row r="123" spans="1:9" ht="15.75">
      <c r="A123" s="16" t="s">
        <v>7</v>
      </c>
      <c r="H123" s="17"/>
      <c r="I123" s="22">
        <f>SUM(H125:H137)</f>
        <v>6413</v>
      </c>
    </row>
    <row r="124" s="14" customFormat="1" ht="12.75">
      <c r="G124" s="15"/>
    </row>
    <row r="125" spans="2:8" s="14" customFormat="1" ht="12.75">
      <c r="B125" s="18" t="s">
        <v>63</v>
      </c>
      <c r="F125" s="15"/>
      <c r="H125" s="25">
        <f>SUM(F126:F128)</f>
        <v>2349</v>
      </c>
    </row>
    <row r="126" spans="2:8" s="14" customFormat="1" ht="12.75">
      <c r="B126" s="15" t="s">
        <v>72</v>
      </c>
      <c r="C126" s="14" t="s">
        <v>45</v>
      </c>
      <c r="F126" s="15">
        <v>941</v>
      </c>
      <c r="H126" s="25"/>
    </row>
    <row r="127" spans="2:8" s="14" customFormat="1" ht="12.75">
      <c r="B127" s="15"/>
      <c r="C127" s="14" t="s">
        <v>196</v>
      </c>
      <c r="F127" s="15">
        <v>48</v>
      </c>
      <c r="H127" s="25"/>
    </row>
    <row r="128" spans="3:8" s="14" customFormat="1" ht="12.75">
      <c r="C128" s="14" t="s">
        <v>139</v>
      </c>
      <c r="F128" s="25">
        <v>1360</v>
      </c>
      <c r="H128" s="25"/>
    </row>
    <row r="129" spans="2:8" s="14" customFormat="1" ht="12.75">
      <c r="B129" s="18" t="s">
        <v>8</v>
      </c>
      <c r="F129" s="15"/>
      <c r="H129" s="25">
        <f>SUM(F130:F132)</f>
        <v>1764</v>
      </c>
    </row>
    <row r="130" spans="2:8" s="14" customFormat="1" ht="12.75">
      <c r="B130" s="15" t="s">
        <v>72</v>
      </c>
      <c r="C130" s="14" t="s">
        <v>45</v>
      </c>
      <c r="F130" s="25">
        <v>1662</v>
      </c>
      <c r="H130" s="25"/>
    </row>
    <row r="131" spans="2:8" s="14" customFormat="1" ht="12.75">
      <c r="B131" s="15"/>
      <c r="C131" s="14" t="s">
        <v>196</v>
      </c>
      <c r="F131" s="15">
        <v>100</v>
      </c>
      <c r="H131" s="25"/>
    </row>
    <row r="132" spans="3:8" s="14" customFormat="1" ht="12.75">
      <c r="C132" s="14" t="s">
        <v>139</v>
      </c>
      <c r="F132" s="25">
        <v>2</v>
      </c>
      <c r="H132" s="25"/>
    </row>
    <row r="133" spans="2:8" s="14" customFormat="1" ht="12.75">
      <c r="B133" s="18" t="s">
        <v>30</v>
      </c>
      <c r="F133" s="15"/>
      <c r="H133" s="25">
        <f>SUM(F134:F135)</f>
        <v>606</v>
      </c>
    </row>
    <row r="134" spans="2:8" s="14" customFormat="1" ht="12.75">
      <c r="B134" s="18"/>
      <c r="C134" s="14" t="s">
        <v>307</v>
      </c>
      <c r="F134" s="15">
        <v>540</v>
      </c>
      <c r="H134" s="15"/>
    </row>
    <row r="135" spans="2:8" s="14" customFormat="1" ht="12.75">
      <c r="B135" s="18"/>
      <c r="C135" s="14" t="s">
        <v>139</v>
      </c>
      <c r="F135" s="15">
        <v>66</v>
      </c>
      <c r="H135" s="15"/>
    </row>
    <row r="136" spans="2:8" ht="12.75">
      <c r="B136" s="18" t="s">
        <v>42</v>
      </c>
      <c r="F136" s="15"/>
      <c r="H136" s="15">
        <v>87</v>
      </c>
    </row>
    <row r="137" spans="2:8" ht="12.75">
      <c r="B137" s="18" t="s">
        <v>9</v>
      </c>
      <c r="F137" s="15"/>
      <c r="H137" s="47">
        <f>SUM(G138:G144)</f>
        <v>1607</v>
      </c>
    </row>
    <row r="138" spans="2:8" ht="12.75">
      <c r="B138" t="s">
        <v>90</v>
      </c>
      <c r="F138" s="15"/>
      <c r="G138" s="13">
        <v>1522</v>
      </c>
      <c r="H138" s="15"/>
    </row>
    <row r="139" spans="2:8" ht="12.75">
      <c r="B139" t="s">
        <v>173</v>
      </c>
      <c r="F139" s="15"/>
      <c r="G139" s="14"/>
      <c r="H139" s="34"/>
    </row>
    <row r="140" spans="2:8" ht="12.75">
      <c r="B140" s="14" t="s">
        <v>174</v>
      </c>
      <c r="F140" s="15"/>
      <c r="G140" s="14"/>
      <c r="H140" s="34"/>
    </row>
    <row r="141" spans="2:8" ht="12.75">
      <c r="B141" t="s">
        <v>175</v>
      </c>
      <c r="F141" s="15"/>
      <c r="G141" s="14"/>
      <c r="H141" s="14"/>
    </row>
    <row r="142" spans="2:8" ht="12.75">
      <c r="B142" t="s">
        <v>176</v>
      </c>
      <c r="F142" s="15"/>
      <c r="G142" s="14"/>
      <c r="H142" s="14"/>
    </row>
    <row r="143" spans="2:8" ht="12.75">
      <c r="B143" t="s">
        <v>177</v>
      </c>
      <c r="F143" s="15"/>
      <c r="G143" s="14"/>
      <c r="H143" s="14"/>
    </row>
    <row r="144" spans="2:8" ht="12.75">
      <c r="B144" t="s">
        <v>308</v>
      </c>
      <c r="F144" s="15"/>
      <c r="G144" s="14">
        <v>85</v>
      </c>
      <c r="H144" s="14"/>
    </row>
    <row r="145" ht="12.75">
      <c r="F145" s="3"/>
    </row>
    <row r="146" spans="1:7" ht="12.75">
      <c r="A146" t="s">
        <v>309</v>
      </c>
      <c r="G146" s="3"/>
    </row>
    <row r="147" spans="1:7" ht="12.75">
      <c r="A147" t="s">
        <v>310</v>
      </c>
      <c r="G147" s="3"/>
    </row>
    <row r="148" ht="12.75">
      <c r="G148" s="3"/>
    </row>
    <row r="149" ht="12.75">
      <c r="G149" s="3"/>
    </row>
    <row r="150" spans="1:9" ht="15.75">
      <c r="A150" s="16" t="s">
        <v>252</v>
      </c>
      <c r="H150" s="17"/>
      <c r="I150" s="22">
        <f>SUM(H152:H154)</f>
        <v>0</v>
      </c>
    </row>
    <row r="151" ht="12.75">
      <c r="G151" s="3"/>
    </row>
    <row r="152" spans="1:8" ht="12.75">
      <c r="A152" t="s">
        <v>178</v>
      </c>
      <c r="C152" t="s">
        <v>11</v>
      </c>
      <c r="F152" s="3"/>
      <c r="H152" s="25">
        <v>0</v>
      </c>
    </row>
    <row r="153" spans="3:8" ht="12.75">
      <c r="C153" t="s">
        <v>65</v>
      </c>
      <c r="F153" s="3"/>
      <c r="H153" s="25">
        <v>0</v>
      </c>
    </row>
    <row r="154" spans="3:8" ht="12.75">
      <c r="C154" t="s">
        <v>31</v>
      </c>
      <c r="F154" s="3"/>
      <c r="H154" s="15">
        <v>0</v>
      </c>
    </row>
    <row r="155" spans="7:15" ht="12.75">
      <c r="G155" s="3"/>
      <c r="H155" s="13"/>
      <c r="L155" s="13"/>
      <c r="M155" s="13"/>
      <c r="N155" s="13"/>
      <c r="O155" s="13"/>
    </row>
    <row r="156" spans="1:15" ht="12.75">
      <c r="A156" t="s">
        <v>329</v>
      </c>
      <c r="G156" s="3"/>
      <c r="L156" s="13"/>
      <c r="M156" s="13"/>
      <c r="N156" s="13"/>
      <c r="O156" s="13"/>
    </row>
    <row r="157" spans="1:15" ht="12.75">
      <c r="A157" t="s">
        <v>330</v>
      </c>
      <c r="G157" s="3"/>
      <c r="L157" s="13"/>
      <c r="M157" s="13"/>
      <c r="N157" s="13"/>
      <c r="O157" s="13"/>
    </row>
    <row r="158" spans="1:15" ht="12.75">
      <c r="A158" t="s">
        <v>331</v>
      </c>
      <c r="G158" s="3"/>
      <c r="L158" s="13"/>
      <c r="M158" s="13"/>
      <c r="N158" s="13"/>
      <c r="O158" s="13"/>
    </row>
    <row r="159" ht="12.75">
      <c r="G159" s="3"/>
    </row>
    <row r="160" ht="12.75">
      <c r="G160" s="3"/>
    </row>
    <row r="161" spans="6:14" ht="12.75">
      <c r="F161" s="68" t="s">
        <v>311</v>
      </c>
      <c r="G161" s="69" t="s">
        <v>312</v>
      </c>
      <c r="H161" s="70"/>
      <c r="L161" s="51"/>
      <c r="M161" s="51"/>
      <c r="N161" s="51"/>
    </row>
    <row r="162" spans="3:10" ht="13.5" thickBot="1">
      <c r="C162" s="71" t="s">
        <v>313</v>
      </c>
      <c r="D162" s="72" t="s">
        <v>314</v>
      </c>
      <c r="E162" s="73"/>
      <c r="F162" s="74" t="s">
        <v>315</v>
      </c>
      <c r="G162" s="75" t="s">
        <v>315</v>
      </c>
      <c r="H162" s="70"/>
      <c r="J162" s="76"/>
    </row>
    <row r="163" spans="3:15" ht="12.75">
      <c r="C163" s="77" t="s">
        <v>316</v>
      </c>
      <c r="D163" s="78" t="s">
        <v>317</v>
      </c>
      <c r="E163" s="79" t="s">
        <v>318</v>
      </c>
      <c r="F163" s="80" t="s">
        <v>319</v>
      </c>
      <c r="G163" s="81"/>
      <c r="H163" s="70"/>
      <c r="L163" s="13"/>
      <c r="M163" s="13"/>
      <c r="N163" s="13"/>
      <c r="O163" s="13"/>
    </row>
    <row r="164" spans="2:15" ht="12.75">
      <c r="B164" s="72"/>
      <c r="C164" s="72"/>
      <c r="D164" s="82"/>
      <c r="E164" s="83"/>
      <c r="F164" s="84"/>
      <c r="G164" s="85"/>
      <c r="L164" s="13"/>
      <c r="M164" s="13"/>
      <c r="N164" s="13"/>
      <c r="O164" s="13"/>
    </row>
    <row r="165" spans="2:15" ht="12.75">
      <c r="B165" s="70" t="s">
        <v>320</v>
      </c>
      <c r="C165" s="86">
        <f>SUM(F165:G165)</f>
        <v>2207</v>
      </c>
      <c r="D165" s="87">
        <v>0</v>
      </c>
      <c r="E165" s="88">
        <v>2105</v>
      </c>
      <c r="F165" s="89">
        <f>SUM(D165:E165)</f>
        <v>2105</v>
      </c>
      <c r="G165" s="90">
        <v>102</v>
      </c>
      <c r="J165" s="91"/>
      <c r="L165" s="13"/>
      <c r="M165" s="13"/>
      <c r="N165" s="13"/>
      <c r="O165" s="13"/>
    </row>
    <row r="166" spans="2:15" ht="12.75">
      <c r="B166" s="70" t="s">
        <v>321</v>
      </c>
      <c r="C166" s="86">
        <f>SUM(F166:G166)</f>
        <v>2003</v>
      </c>
      <c r="D166" s="87">
        <v>0</v>
      </c>
      <c r="E166" s="88">
        <v>1800</v>
      </c>
      <c r="F166" s="89">
        <f>SUM(D166:E166)</f>
        <v>1800</v>
      </c>
      <c r="G166" s="90">
        <v>203</v>
      </c>
      <c r="J166" s="91"/>
      <c r="L166" s="13"/>
      <c r="M166" s="13"/>
      <c r="N166" s="13"/>
      <c r="O166" s="13"/>
    </row>
    <row r="167" spans="2:15" ht="12.75">
      <c r="B167" s="70" t="s">
        <v>322</v>
      </c>
      <c r="C167" s="92">
        <f>SUM(F167:G167)</f>
        <v>529</v>
      </c>
      <c r="D167" s="93">
        <v>0</v>
      </c>
      <c r="E167" s="94">
        <v>529</v>
      </c>
      <c r="F167" s="95">
        <f>SUM(D167:E167)</f>
        <v>529</v>
      </c>
      <c r="G167" s="81">
        <v>0</v>
      </c>
      <c r="J167" s="91"/>
      <c r="L167" s="13"/>
      <c r="M167" s="13"/>
      <c r="N167" s="13"/>
      <c r="O167" s="13"/>
    </row>
    <row r="168" spans="2:15" ht="12.75">
      <c r="B168" s="70"/>
      <c r="C168" s="96">
        <f>SUM(C165:C167)</f>
        <v>4739</v>
      </c>
      <c r="D168" s="97">
        <f>SUM(D165:D167)</f>
        <v>0</v>
      </c>
      <c r="E168" s="88">
        <f>SUM(E165:E167)</f>
        <v>4434</v>
      </c>
      <c r="F168" s="89">
        <f>SUM(F165:F167)</f>
        <v>4434</v>
      </c>
      <c r="G168" s="98">
        <f>SUM(G165:G167)</f>
        <v>305</v>
      </c>
      <c r="J168" s="91"/>
      <c r="L168" s="56"/>
      <c r="M168" s="56"/>
      <c r="N168" s="56"/>
      <c r="O168" s="13"/>
    </row>
    <row r="169" spans="2:15" ht="13.5" thickBot="1">
      <c r="B169" s="99"/>
      <c r="C169" s="99"/>
      <c r="D169" s="100"/>
      <c r="E169" s="101"/>
      <c r="F169" s="102"/>
      <c r="G169" s="81"/>
      <c r="J169" s="91"/>
      <c r="L169" s="36"/>
      <c r="M169" s="36"/>
      <c r="N169" s="36"/>
      <c r="O169" s="13"/>
    </row>
    <row r="170" spans="2:11" ht="12.75">
      <c r="B170" s="6"/>
      <c r="C170" s="6"/>
      <c r="D170" s="6"/>
      <c r="E170" s="6"/>
      <c r="F170" s="6"/>
      <c r="G170" s="67"/>
      <c r="H170" s="6"/>
      <c r="I170" s="103"/>
      <c r="J170" s="91"/>
      <c r="K170" s="6"/>
    </row>
    <row r="171" spans="2:11" ht="12.75">
      <c r="B171" s="6"/>
      <c r="C171" s="6"/>
      <c r="D171" s="6"/>
      <c r="E171" s="6"/>
      <c r="F171" s="6"/>
      <c r="G171" s="67"/>
      <c r="H171" s="6"/>
      <c r="I171" s="103"/>
      <c r="J171" s="91"/>
      <c r="K171" s="6"/>
    </row>
    <row r="172" spans="2:10" ht="12.75">
      <c r="B172" t="s">
        <v>326</v>
      </c>
      <c r="H172" s="3"/>
      <c r="J172" s="15"/>
    </row>
    <row r="173" spans="8:10" ht="12.75">
      <c r="H173" s="3"/>
      <c r="J173" s="15"/>
    </row>
    <row r="174" spans="3:10" ht="12.75">
      <c r="C174" s="68" t="s">
        <v>327</v>
      </c>
      <c r="D174" s="111" t="s">
        <v>328</v>
      </c>
      <c r="E174" s="111" t="s">
        <v>325</v>
      </c>
      <c r="H174" s="3"/>
      <c r="J174" s="15"/>
    </row>
    <row r="175" spans="2:10" ht="12.75">
      <c r="B175" s="72" t="s">
        <v>320</v>
      </c>
      <c r="C175" s="107">
        <v>2500</v>
      </c>
      <c r="D175" s="112">
        <v>2207</v>
      </c>
      <c r="E175" s="108">
        <f>(D175/C175)</f>
        <v>0.8828</v>
      </c>
      <c r="H175" s="5"/>
      <c r="J175" s="15"/>
    </row>
    <row r="176" spans="2:10" ht="12.75">
      <c r="B176" s="70" t="s">
        <v>321</v>
      </c>
      <c r="C176" s="98">
        <v>2200</v>
      </c>
      <c r="D176" s="56">
        <v>2003</v>
      </c>
      <c r="E176" s="109">
        <f>(D176/C176)</f>
        <v>0.9104545454545454</v>
      </c>
      <c r="H176" s="5"/>
      <c r="J176" s="15"/>
    </row>
    <row r="177" spans="2:10" ht="12.75">
      <c r="B177" s="70" t="s">
        <v>322</v>
      </c>
      <c r="C177" s="110">
        <v>400</v>
      </c>
      <c r="D177" s="94">
        <v>529</v>
      </c>
      <c r="E177" s="109">
        <f>(D177/C177)</f>
        <v>1.3225</v>
      </c>
      <c r="H177" s="5"/>
      <c r="J177" s="15"/>
    </row>
    <row r="178" spans="2:10" ht="12.75">
      <c r="B178" s="113" t="s">
        <v>319</v>
      </c>
      <c r="C178" s="114">
        <f>SUM(C175:C177)</f>
        <v>5100</v>
      </c>
      <c r="D178" s="115">
        <f>SUM(D175:D177)</f>
        <v>4739</v>
      </c>
      <c r="E178" s="116">
        <f>(D178/C178)</f>
        <v>0.9292156862745098</v>
      </c>
      <c r="H178" s="3"/>
      <c r="J178" s="15"/>
    </row>
    <row r="179" spans="2:7" ht="12.75">
      <c r="B179" s="6"/>
      <c r="C179" s="6"/>
      <c r="D179" s="56"/>
      <c r="E179" s="6"/>
      <c r="F179" s="6"/>
      <c r="G179" s="5"/>
    </row>
    <row r="180" s="44" customFormat="1" ht="12.75">
      <c r="G180" s="46"/>
    </row>
    <row r="181" spans="1:9" ht="15.75">
      <c r="A181" s="16" t="s">
        <v>55</v>
      </c>
      <c r="H181" s="17"/>
      <c r="I181" s="22">
        <f>SUM(H184:H235)</f>
        <v>1930</v>
      </c>
    </row>
    <row r="182" s="8" customFormat="1" ht="12.75">
      <c r="G182" s="10"/>
    </row>
    <row r="183" spans="1:7" ht="12.75">
      <c r="A183" t="s">
        <v>10</v>
      </c>
      <c r="G183" s="3"/>
    </row>
    <row r="184" spans="2:8" ht="12.75">
      <c r="B184" s="4" t="s">
        <v>140</v>
      </c>
      <c r="G184" s="3"/>
      <c r="H184" s="127">
        <f>SUM(G185:G192)</f>
        <v>160</v>
      </c>
    </row>
    <row r="185" spans="2:8" ht="12.75">
      <c r="B185" s="44" t="s">
        <v>141</v>
      </c>
      <c r="G185" s="15"/>
      <c r="H185" s="14"/>
    </row>
    <row r="186" spans="2:8" ht="12.75">
      <c r="B186" s="44"/>
      <c r="C186" t="s">
        <v>183</v>
      </c>
      <c r="G186" s="15">
        <v>72</v>
      </c>
      <c r="H186" s="14"/>
    </row>
    <row r="187" spans="2:8" ht="12.75">
      <c r="B187" s="44"/>
      <c r="C187" t="s">
        <v>332</v>
      </c>
      <c r="G187" s="15">
        <v>27</v>
      </c>
      <c r="H187" s="14"/>
    </row>
    <row r="188" spans="2:8" ht="12.75">
      <c r="B188" s="44"/>
      <c r="C188" t="s">
        <v>333</v>
      </c>
      <c r="G188" s="15">
        <v>13</v>
      </c>
      <c r="H188" s="14"/>
    </row>
    <row r="189" spans="2:8" ht="12.75">
      <c r="B189" s="44"/>
      <c r="C189" t="s">
        <v>334</v>
      </c>
      <c r="G189" s="15">
        <v>17</v>
      </c>
      <c r="H189" s="14"/>
    </row>
    <row r="190" spans="2:8" ht="12.75">
      <c r="B190" s="44"/>
      <c r="C190" t="s">
        <v>184</v>
      </c>
      <c r="G190" s="15">
        <v>14</v>
      </c>
      <c r="H190" s="14"/>
    </row>
    <row r="191" spans="7:8" ht="12.75">
      <c r="G191" s="15"/>
      <c r="H191" s="14"/>
    </row>
    <row r="192" spans="2:8" ht="12.75">
      <c r="B192" t="s">
        <v>142</v>
      </c>
      <c r="G192" s="15">
        <v>17</v>
      </c>
      <c r="H192" s="14"/>
    </row>
    <row r="193" spans="3:8" ht="12.75">
      <c r="C193" t="s">
        <v>143</v>
      </c>
      <c r="G193" s="15"/>
      <c r="H193" s="14"/>
    </row>
    <row r="194" spans="7:8" ht="12.75">
      <c r="G194" s="15"/>
      <c r="H194" s="14"/>
    </row>
    <row r="195" spans="2:8" ht="12.75">
      <c r="B195" s="18" t="s">
        <v>585</v>
      </c>
      <c r="G195" s="25"/>
      <c r="H195" s="127">
        <f>SUM(G196:G233)</f>
        <v>1770</v>
      </c>
    </row>
    <row r="196" spans="2:8" ht="12.75">
      <c r="B196" s="14" t="s">
        <v>141</v>
      </c>
      <c r="C196" s="123"/>
      <c r="G196" s="25"/>
      <c r="H196" s="125"/>
    </row>
    <row r="197" spans="2:8" ht="12.75">
      <c r="B197" s="14"/>
      <c r="C197" t="s">
        <v>185</v>
      </c>
      <c r="G197" s="15">
        <v>216</v>
      </c>
      <c r="H197" s="25"/>
    </row>
    <row r="198" spans="2:8" ht="12.75">
      <c r="B198" s="38"/>
      <c r="C198" s="38" t="s">
        <v>186</v>
      </c>
      <c r="G198">
        <v>10</v>
      </c>
      <c r="H198" s="25"/>
    </row>
    <row r="199" spans="2:8" ht="12.75">
      <c r="B199" s="38"/>
      <c r="C199" s="38" t="s">
        <v>187</v>
      </c>
      <c r="G199">
        <v>2</v>
      </c>
      <c r="H199" s="25"/>
    </row>
    <row r="200" spans="2:8" ht="12.75">
      <c r="B200" s="38"/>
      <c r="C200" s="49" t="s">
        <v>188</v>
      </c>
      <c r="G200">
        <v>10</v>
      </c>
      <c r="H200" s="25"/>
    </row>
    <row r="201" spans="2:8" ht="12.75">
      <c r="B201" s="38"/>
      <c r="C201" s="49" t="s">
        <v>189</v>
      </c>
      <c r="G201">
        <v>9</v>
      </c>
      <c r="H201" s="25"/>
    </row>
    <row r="202" spans="2:8" ht="12.75">
      <c r="B202" s="38"/>
      <c r="C202" s="49" t="s">
        <v>190</v>
      </c>
      <c r="G202" s="40">
        <v>6</v>
      </c>
      <c r="H202" s="25"/>
    </row>
    <row r="203" spans="2:8" ht="12.75">
      <c r="B203" s="38"/>
      <c r="C203" s="49" t="s">
        <v>191</v>
      </c>
      <c r="G203" s="40">
        <v>4</v>
      </c>
      <c r="H203" s="25"/>
    </row>
    <row r="204" spans="2:8" ht="12.75">
      <c r="B204" s="38"/>
      <c r="C204" s="49" t="s">
        <v>192</v>
      </c>
      <c r="G204" s="40">
        <v>7</v>
      </c>
      <c r="H204" s="25"/>
    </row>
    <row r="205" spans="2:8" ht="12.75">
      <c r="B205" s="38"/>
      <c r="C205" s="49" t="s">
        <v>193</v>
      </c>
      <c r="G205" s="40">
        <v>22</v>
      </c>
      <c r="H205" s="25"/>
    </row>
    <row r="206" spans="2:8" ht="12.75">
      <c r="B206" s="38"/>
      <c r="C206" s="49" t="s">
        <v>194</v>
      </c>
      <c r="G206" s="40">
        <v>12</v>
      </c>
      <c r="H206" s="25"/>
    </row>
    <row r="207" spans="2:8" s="44" customFormat="1" ht="12.75">
      <c r="B207" s="45"/>
      <c r="C207" s="49" t="s">
        <v>195</v>
      </c>
      <c r="G207" s="52">
        <v>1</v>
      </c>
      <c r="H207" s="50"/>
    </row>
    <row r="208" spans="2:8" s="44" customFormat="1" ht="12.75">
      <c r="B208" s="45"/>
      <c r="C208" s="49" t="s">
        <v>335</v>
      </c>
      <c r="G208" s="52">
        <v>2</v>
      </c>
      <c r="H208" s="50"/>
    </row>
    <row r="209" spans="2:8" s="44" customFormat="1" ht="12.75">
      <c r="B209" s="45"/>
      <c r="C209" s="49" t="s">
        <v>336</v>
      </c>
      <c r="G209" s="52">
        <v>89</v>
      </c>
      <c r="H209" s="50"/>
    </row>
    <row r="210" spans="2:8" s="44" customFormat="1" ht="12.75">
      <c r="B210" s="45"/>
      <c r="C210" s="49" t="s">
        <v>337</v>
      </c>
      <c r="G210" s="52">
        <v>106</v>
      </c>
      <c r="H210" s="50"/>
    </row>
    <row r="211" spans="2:8" s="44" customFormat="1" ht="12.75">
      <c r="B211" s="45"/>
      <c r="C211" s="49" t="s">
        <v>338</v>
      </c>
      <c r="G211" s="52">
        <v>74</v>
      </c>
      <c r="H211" s="50"/>
    </row>
    <row r="212" spans="2:8" s="44" customFormat="1" ht="12.75">
      <c r="B212" s="45"/>
      <c r="C212" s="49" t="s">
        <v>339</v>
      </c>
      <c r="G212" s="52">
        <v>10</v>
      </c>
      <c r="H212" s="50"/>
    </row>
    <row r="213" spans="2:8" s="44" customFormat="1" ht="12.75">
      <c r="B213" s="45"/>
      <c r="C213" s="49" t="s">
        <v>340</v>
      </c>
      <c r="G213" s="52">
        <v>145</v>
      </c>
      <c r="H213" s="50"/>
    </row>
    <row r="214" spans="2:8" s="44" customFormat="1" ht="12.75">
      <c r="B214" s="45"/>
      <c r="C214" s="49" t="s">
        <v>341</v>
      </c>
      <c r="G214" s="52">
        <v>4</v>
      </c>
      <c r="H214" s="50"/>
    </row>
    <row r="215" spans="2:8" s="44" customFormat="1" ht="12.75">
      <c r="B215" s="45"/>
      <c r="C215" s="49" t="s">
        <v>342</v>
      </c>
      <c r="G215" s="52">
        <v>2</v>
      </c>
      <c r="H215" s="50"/>
    </row>
    <row r="216" spans="2:8" s="44" customFormat="1" ht="12.75">
      <c r="B216" s="45"/>
      <c r="C216" s="49" t="s">
        <v>343</v>
      </c>
      <c r="G216" s="52">
        <v>4</v>
      </c>
      <c r="H216" s="50"/>
    </row>
    <row r="217" spans="2:8" s="44" customFormat="1" ht="12.75">
      <c r="B217" s="45"/>
      <c r="C217" s="49" t="s">
        <v>344</v>
      </c>
      <c r="G217" s="52">
        <v>83</v>
      </c>
      <c r="H217" s="50"/>
    </row>
    <row r="218" spans="2:8" s="44" customFormat="1" ht="12.75">
      <c r="B218" s="45"/>
      <c r="C218" s="49" t="s">
        <v>345</v>
      </c>
      <c r="G218" s="52">
        <v>2</v>
      </c>
      <c r="H218" s="50"/>
    </row>
    <row r="219" spans="2:8" s="44" customFormat="1" ht="12.75">
      <c r="B219" s="45"/>
      <c r="C219" s="49" t="s">
        <v>346</v>
      </c>
      <c r="G219" s="52">
        <v>2</v>
      </c>
      <c r="H219" s="50"/>
    </row>
    <row r="220" spans="2:8" s="44" customFormat="1" ht="12.75">
      <c r="B220" s="45"/>
      <c r="C220" s="49" t="s">
        <v>347</v>
      </c>
      <c r="G220" s="52">
        <v>336</v>
      </c>
      <c r="H220" s="50"/>
    </row>
    <row r="221" spans="2:8" s="44" customFormat="1" ht="12.75">
      <c r="B221" s="45"/>
      <c r="C221" s="49" t="s">
        <v>348</v>
      </c>
      <c r="G221" s="52">
        <v>114</v>
      </c>
      <c r="H221" s="50"/>
    </row>
    <row r="222" spans="2:8" s="44" customFormat="1" ht="12.75">
      <c r="B222" s="45"/>
      <c r="C222" s="49" t="s">
        <v>349</v>
      </c>
      <c r="G222" s="52">
        <v>6</v>
      </c>
      <c r="H222" s="50"/>
    </row>
    <row r="223" spans="2:8" s="44" customFormat="1" ht="12.75">
      <c r="B223" s="45"/>
      <c r="C223" s="49" t="s">
        <v>350</v>
      </c>
      <c r="G223" s="52">
        <v>58</v>
      </c>
      <c r="H223" s="50"/>
    </row>
    <row r="224" spans="2:8" s="44" customFormat="1" ht="12.75">
      <c r="B224" s="45"/>
      <c r="C224" s="49" t="s">
        <v>351</v>
      </c>
      <c r="G224" s="52">
        <v>4</v>
      </c>
      <c r="H224" s="50"/>
    </row>
    <row r="225" spans="2:8" s="44" customFormat="1" ht="12.75">
      <c r="B225" s="45"/>
      <c r="C225" s="49" t="s">
        <v>352</v>
      </c>
      <c r="G225" s="52">
        <v>19</v>
      </c>
      <c r="H225" s="50"/>
    </row>
    <row r="226" spans="2:8" s="44" customFormat="1" ht="12.75">
      <c r="B226" s="45"/>
      <c r="C226" s="49" t="s">
        <v>353</v>
      </c>
      <c r="G226" s="52">
        <v>4</v>
      </c>
      <c r="H226" s="50"/>
    </row>
    <row r="227" spans="2:8" s="44" customFormat="1" ht="12.75">
      <c r="B227" s="45"/>
      <c r="C227" s="49" t="s">
        <v>354</v>
      </c>
      <c r="G227" s="52"/>
      <c r="H227" s="50"/>
    </row>
    <row r="228" spans="2:8" s="44" customFormat="1" ht="12.75">
      <c r="B228" s="45"/>
      <c r="C228" s="49" t="s">
        <v>355</v>
      </c>
      <c r="G228" s="52">
        <v>170</v>
      </c>
      <c r="H228" s="50"/>
    </row>
    <row r="229" spans="2:8" s="44" customFormat="1" ht="12.75">
      <c r="B229" s="45"/>
      <c r="C229" s="49" t="s">
        <v>356</v>
      </c>
      <c r="G229" s="52"/>
      <c r="H229" s="50"/>
    </row>
    <row r="230" spans="2:8" s="44" customFormat="1" ht="12.75">
      <c r="B230" s="45"/>
      <c r="C230" s="49" t="s">
        <v>357</v>
      </c>
      <c r="G230" s="52">
        <v>50</v>
      </c>
      <c r="H230" s="50"/>
    </row>
    <row r="231" spans="2:8" s="44" customFormat="1" ht="12.75">
      <c r="B231" s="128" t="s">
        <v>142</v>
      </c>
      <c r="C231" s="124"/>
      <c r="G231" s="52"/>
      <c r="H231" s="126"/>
    </row>
    <row r="232" spans="2:8" s="44" customFormat="1" ht="12.75">
      <c r="B232" s="45"/>
      <c r="C232" s="49" t="s">
        <v>358</v>
      </c>
      <c r="G232" s="52">
        <v>182</v>
      </c>
      <c r="H232" s="50"/>
    </row>
    <row r="233" spans="2:8" s="44" customFormat="1" ht="12.75">
      <c r="B233" s="45"/>
      <c r="C233" s="49" t="s">
        <v>359</v>
      </c>
      <c r="G233" s="52">
        <v>5</v>
      </c>
      <c r="H233" s="50"/>
    </row>
    <row r="234" spans="2:8" s="44" customFormat="1" ht="12.75">
      <c r="B234" s="45"/>
      <c r="C234" s="49"/>
      <c r="G234" s="52"/>
      <c r="H234" s="50"/>
    </row>
    <row r="235" spans="1:8" ht="12.75">
      <c r="A235" s="6"/>
      <c r="B235" s="41" t="s">
        <v>104</v>
      </c>
      <c r="G235" s="25"/>
      <c r="H235" s="14">
        <v>0</v>
      </c>
    </row>
    <row r="236" spans="7:8" ht="12.75">
      <c r="G236" s="25"/>
      <c r="H236" s="14"/>
    </row>
    <row r="237" spans="1:8" ht="12.75">
      <c r="A237" t="s">
        <v>360</v>
      </c>
      <c r="G237" s="25"/>
      <c r="H237" s="14"/>
    </row>
    <row r="238" spans="7:8" ht="12.75">
      <c r="G238" s="25"/>
      <c r="H238" s="14"/>
    </row>
    <row r="240" spans="1:9" ht="15.75">
      <c r="A240" s="16" t="s">
        <v>12</v>
      </c>
      <c r="I240" s="22">
        <f>SUM(H242:H251)</f>
        <v>2661</v>
      </c>
    </row>
    <row r="241" s="44" customFormat="1" ht="12.75">
      <c r="G241" s="46"/>
    </row>
    <row r="242" spans="2:8" ht="12.75">
      <c r="B242" s="4" t="s">
        <v>13</v>
      </c>
      <c r="G242" s="15"/>
      <c r="H242" s="15">
        <v>77</v>
      </c>
    </row>
    <row r="243" spans="2:8" ht="12.75">
      <c r="B243" s="4" t="s">
        <v>14</v>
      </c>
      <c r="G243" s="15"/>
      <c r="H243" s="25">
        <f>SUM(G244:G246)</f>
        <v>1579</v>
      </c>
    </row>
    <row r="244" spans="2:8" ht="12.75">
      <c r="B244" t="s">
        <v>64</v>
      </c>
      <c r="G244" s="15">
        <v>170</v>
      </c>
      <c r="H244" s="15"/>
    </row>
    <row r="245" spans="2:8" ht="12.75">
      <c r="B245" t="s">
        <v>197</v>
      </c>
      <c r="G245" s="15">
        <v>9</v>
      </c>
      <c r="H245" s="15"/>
    </row>
    <row r="246" spans="2:8" ht="12.75">
      <c r="B246" t="s">
        <v>361</v>
      </c>
      <c r="G246" s="25">
        <v>1400</v>
      </c>
      <c r="H246" s="15"/>
    </row>
    <row r="247" spans="7:8" ht="12.75">
      <c r="G247" s="15"/>
      <c r="H247" s="15"/>
    </row>
    <row r="248" spans="2:8" ht="12.75">
      <c r="B248" s="4" t="s">
        <v>28</v>
      </c>
      <c r="G248" s="15"/>
      <c r="H248" s="25">
        <f>SUM(G249:G251)</f>
        <v>1005</v>
      </c>
    </row>
    <row r="249" spans="2:8" ht="12.75">
      <c r="B249" t="s">
        <v>64</v>
      </c>
      <c r="G249" s="15">
        <v>68</v>
      </c>
      <c r="H249" s="15"/>
    </row>
    <row r="250" spans="2:8" ht="12.75">
      <c r="B250" t="s">
        <v>361</v>
      </c>
      <c r="G250" s="15">
        <v>918</v>
      </c>
      <c r="H250" s="15"/>
    </row>
    <row r="251" spans="2:8" ht="12.75">
      <c r="B251" t="s">
        <v>80</v>
      </c>
      <c r="G251" s="15">
        <v>19</v>
      </c>
      <c r="H251" s="15"/>
    </row>
    <row r="252" spans="7:8" ht="12.75">
      <c r="G252" s="15"/>
      <c r="H252" s="15"/>
    </row>
    <row r="253" spans="1:7" ht="12.75">
      <c r="A253" t="s">
        <v>612</v>
      </c>
      <c r="G253" s="3"/>
    </row>
    <row r="254" spans="1:7" ht="12.75">
      <c r="A254" t="s">
        <v>552</v>
      </c>
      <c r="G254" s="3"/>
    </row>
    <row r="255" ht="12.75">
      <c r="G255" s="3"/>
    </row>
    <row r="256" ht="12.75">
      <c r="G256" s="3"/>
    </row>
    <row r="257" spans="1:9" ht="15.75">
      <c r="A257" s="16" t="s">
        <v>15</v>
      </c>
      <c r="H257" s="19"/>
      <c r="I257" s="19">
        <f>SUM(G259:G261)</f>
        <v>404</v>
      </c>
    </row>
    <row r="258" spans="1:9" s="8" customFormat="1" ht="12.75">
      <c r="A258" s="29"/>
      <c r="H258" s="31"/>
      <c r="I258" s="31"/>
    </row>
    <row r="259" spans="2:7" ht="12.75">
      <c r="B259" t="s">
        <v>607</v>
      </c>
      <c r="G259" s="3">
        <v>328</v>
      </c>
    </row>
    <row r="260" spans="2:7" ht="12.75">
      <c r="B260" t="s">
        <v>608</v>
      </c>
      <c r="G260" s="3">
        <v>63</v>
      </c>
    </row>
    <row r="261" spans="2:7" ht="12.75">
      <c r="B261" t="s">
        <v>609</v>
      </c>
      <c r="G261" s="3">
        <v>13</v>
      </c>
    </row>
    <row r="262" ht="12.75">
      <c r="G262" s="3"/>
    </row>
    <row r="263" ht="12.75">
      <c r="G263" s="3"/>
    </row>
    <row r="264" spans="1:9" ht="15.75">
      <c r="A264" s="16" t="s">
        <v>16</v>
      </c>
      <c r="H264" s="17"/>
      <c r="I264" s="22">
        <f>SUM(I267:I272)</f>
        <v>11256</v>
      </c>
    </row>
    <row r="265" ht="12.75">
      <c r="G265" s="3"/>
    </row>
    <row r="266" spans="1:7" ht="12.75">
      <c r="A266" t="s">
        <v>10</v>
      </c>
      <c r="G266" s="3"/>
    </row>
    <row r="267" spans="2:9" ht="12.75">
      <c r="B267" s="18" t="s">
        <v>163</v>
      </c>
      <c r="I267" s="14">
        <v>6</v>
      </c>
    </row>
    <row r="268" spans="2:9" ht="12.75">
      <c r="B268" s="18" t="s">
        <v>69</v>
      </c>
      <c r="I268" s="14">
        <v>43</v>
      </c>
    </row>
    <row r="269" spans="2:9" ht="12.75">
      <c r="B269" s="18" t="s">
        <v>17</v>
      </c>
      <c r="E269" s="12"/>
      <c r="G269" s="13"/>
      <c r="I269" s="34">
        <v>1233</v>
      </c>
    </row>
    <row r="270" spans="2:9" ht="12.75">
      <c r="B270" s="18" t="s">
        <v>77</v>
      </c>
      <c r="E270" s="12"/>
      <c r="G270" s="13"/>
      <c r="I270" s="34">
        <v>80</v>
      </c>
    </row>
    <row r="271" spans="2:9" ht="12.75">
      <c r="B271" s="18" t="s">
        <v>56</v>
      </c>
      <c r="E271" s="12"/>
      <c r="G271" s="13"/>
      <c r="I271" s="34">
        <v>744</v>
      </c>
    </row>
    <row r="272" spans="2:9" ht="12.75">
      <c r="B272" s="18" t="s">
        <v>18</v>
      </c>
      <c r="G272" s="13"/>
      <c r="H272" s="13"/>
      <c r="I272" s="34">
        <f>SUM(H273:H385)</f>
        <v>9150</v>
      </c>
    </row>
    <row r="273" spans="2:8" ht="12.75">
      <c r="B273" s="14" t="s">
        <v>43</v>
      </c>
      <c r="G273" s="13"/>
      <c r="H273" s="13">
        <f>SUM(G274:G325)</f>
        <v>2153</v>
      </c>
    </row>
    <row r="274" spans="3:7" ht="12.75">
      <c r="C274" t="s">
        <v>20</v>
      </c>
      <c r="G274" s="13">
        <v>0</v>
      </c>
    </row>
    <row r="275" spans="3:7" ht="12.75">
      <c r="C275" t="s">
        <v>161</v>
      </c>
      <c r="G275" s="13">
        <v>286</v>
      </c>
    </row>
    <row r="276" spans="3:7" ht="12.75">
      <c r="C276" t="s">
        <v>37</v>
      </c>
      <c r="G276" s="13">
        <v>88</v>
      </c>
    </row>
    <row r="277" spans="3:7" ht="12.75">
      <c r="C277" t="s">
        <v>38</v>
      </c>
      <c r="G277" s="13">
        <v>182</v>
      </c>
    </row>
    <row r="278" spans="3:9" ht="12.75">
      <c r="C278" t="s">
        <v>68</v>
      </c>
      <c r="G278" s="13">
        <v>358</v>
      </c>
      <c r="I278" s="13"/>
    </row>
    <row r="279" spans="3:9" ht="12.75">
      <c r="C279" t="s">
        <v>383</v>
      </c>
      <c r="G279" s="13">
        <v>137</v>
      </c>
      <c r="I279" s="13"/>
    </row>
    <row r="280" spans="2:9" ht="12.75">
      <c r="B280" s="6"/>
      <c r="C280" s="39" t="s">
        <v>144</v>
      </c>
      <c r="G280" s="13">
        <v>2</v>
      </c>
      <c r="I280" s="13"/>
    </row>
    <row r="281" spans="2:9" ht="12.75">
      <c r="B281" s="6"/>
      <c r="C281" s="39" t="s">
        <v>249</v>
      </c>
      <c r="G281" s="13">
        <v>46</v>
      </c>
      <c r="I281" s="13"/>
    </row>
    <row r="282" spans="2:9" ht="12.75">
      <c r="B282" s="6"/>
      <c r="C282" t="s">
        <v>66</v>
      </c>
      <c r="G282" s="47">
        <v>162</v>
      </c>
      <c r="I282" s="13"/>
    </row>
    <row r="283" spans="2:9" ht="12.75">
      <c r="B283" s="6"/>
      <c r="C283" s="37" t="s">
        <v>146</v>
      </c>
      <c r="G283" s="47">
        <v>86</v>
      </c>
      <c r="I283" s="13"/>
    </row>
    <row r="284" spans="2:9" ht="12.75">
      <c r="B284" s="6"/>
      <c r="C284" s="37" t="s">
        <v>145</v>
      </c>
      <c r="G284" s="47">
        <v>104</v>
      </c>
      <c r="I284" s="13"/>
    </row>
    <row r="285" spans="2:9" ht="12.75">
      <c r="B285" s="6"/>
      <c r="C285" s="39" t="s">
        <v>198</v>
      </c>
      <c r="G285" s="13">
        <v>29</v>
      </c>
      <c r="I285" s="13"/>
    </row>
    <row r="286" spans="2:9" ht="12.75">
      <c r="B286" s="6"/>
      <c r="C286" s="39" t="s">
        <v>613</v>
      </c>
      <c r="G286" s="13">
        <v>67</v>
      </c>
      <c r="I286" s="13"/>
    </row>
    <row r="287" spans="2:9" ht="12.75">
      <c r="B287" s="6"/>
      <c r="C287" s="39" t="s">
        <v>199</v>
      </c>
      <c r="G287" s="13"/>
      <c r="I287" s="13"/>
    </row>
    <row r="288" spans="2:9" ht="12.75">
      <c r="B288" s="6"/>
      <c r="C288" s="39"/>
      <c r="D288" t="s">
        <v>200</v>
      </c>
      <c r="G288" s="13">
        <v>28</v>
      </c>
      <c r="I288" s="13"/>
    </row>
    <row r="289" spans="2:9" ht="12.75">
      <c r="B289" s="6"/>
      <c r="C289" s="39" t="s">
        <v>201</v>
      </c>
      <c r="G289" s="13">
        <v>13</v>
      </c>
      <c r="I289" s="13"/>
    </row>
    <row r="290" spans="2:9" ht="12.75">
      <c r="B290" s="6"/>
      <c r="C290" s="39" t="s">
        <v>202</v>
      </c>
      <c r="G290" s="13">
        <v>6</v>
      </c>
      <c r="I290" s="13"/>
    </row>
    <row r="291" spans="2:9" ht="12.75">
      <c r="B291" s="6"/>
      <c r="C291" s="39" t="s">
        <v>203</v>
      </c>
      <c r="G291" s="13">
        <v>11</v>
      </c>
      <c r="I291" s="13"/>
    </row>
    <row r="292" spans="2:9" ht="12.75">
      <c r="B292" s="6"/>
      <c r="C292" s="39" t="s">
        <v>204</v>
      </c>
      <c r="G292" s="13">
        <v>4</v>
      </c>
      <c r="I292" s="13"/>
    </row>
    <row r="293" spans="2:9" ht="12.75">
      <c r="B293" s="6"/>
      <c r="C293" s="39" t="s">
        <v>205</v>
      </c>
      <c r="G293" s="13">
        <v>16</v>
      </c>
      <c r="I293" s="13"/>
    </row>
    <row r="294" spans="2:9" ht="12.75">
      <c r="B294" s="6"/>
      <c r="C294" s="39" t="s">
        <v>206</v>
      </c>
      <c r="G294" s="13">
        <v>6</v>
      </c>
      <c r="I294" s="13"/>
    </row>
    <row r="295" spans="2:9" ht="12.75">
      <c r="B295" s="6"/>
      <c r="C295" s="39" t="s">
        <v>207</v>
      </c>
      <c r="G295" s="13">
        <v>14</v>
      </c>
      <c r="I295" s="13"/>
    </row>
    <row r="296" spans="2:9" ht="12.75">
      <c r="B296" s="6"/>
      <c r="C296" s="39" t="s">
        <v>208</v>
      </c>
      <c r="G296" s="13">
        <v>14</v>
      </c>
      <c r="I296" s="13"/>
    </row>
    <row r="297" spans="2:9" ht="12.75">
      <c r="B297" s="6"/>
      <c r="C297" s="39" t="s">
        <v>209</v>
      </c>
      <c r="G297" s="47">
        <v>13</v>
      </c>
      <c r="I297" s="13"/>
    </row>
    <row r="298" spans="2:9" ht="12.75">
      <c r="B298" s="6"/>
      <c r="C298" s="53" t="s">
        <v>210</v>
      </c>
      <c r="G298" s="47">
        <v>3</v>
      </c>
      <c r="I298" s="13"/>
    </row>
    <row r="299" spans="2:9" ht="12.75">
      <c r="B299" s="6"/>
      <c r="C299" s="53" t="s">
        <v>614</v>
      </c>
      <c r="G299" s="54">
        <v>7</v>
      </c>
      <c r="I299" s="13"/>
    </row>
    <row r="300" spans="2:9" ht="12.75">
      <c r="B300" s="6"/>
      <c r="C300" s="53" t="s">
        <v>211</v>
      </c>
      <c r="G300" s="54">
        <v>4</v>
      </c>
      <c r="I300" s="13"/>
    </row>
    <row r="301" spans="2:12" ht="12.75">
      <c r="B301" s="6"/>
      <c r="C301" s="53" t="s">
        <v>362</v>
      </c>
      <c r="G301" s="54">
        <v>38</v>
      </c>
      <c r="I301" s="13"/>
      <c r="L301" s="13"/>
    </row>
    <row r="302" spans="2:12" ht="12.75">
      <c r="B302" s="6"/>
      <c r="C302" s="53" t="s">
        <v>363</v>
      </c>
      <c r="G302" s="54">
        <v>2</v>
      </c>
      <c r="I302" s="13"/>
      <c r="L302" s="13"/>
    </row>
    <row r="303" spans="2:12" ht="12.75">
      <c r="B303" s="6"/>
      <c r="C303" s="53" t="s">
        <v>364</v>
      </c>
      <c r="G303" s="54">
        <v>104</v>
      </c>
      <c r="I303" s="13"/>
      <c r="L303" s="13"/>
    </row>
    <row r="304" spans="2:12" ht="12.75">
      <c r="B304" s="6"/>
      <c r="C304" s="53" t="s">
        <v>365</v>
      </c>
      <c r="G304" s="54">
        <v>35</v>
      </c>
      <c r="I304" s="13"/>
      <c r="L304" s="13"/>
    </row>
    <row r="305" spans="2:12" ht="12.75">
      <c r="B305" s="6"/>
      <c r="C305" s="53" t="s">
        <v>366</v>
      </c>
      <c r="G305" s="54">
        <v>7</v>
      </c>
      <c r="I305" s="13"/>
      <c r="L305" s="13"/>
    </row>
    <row r="306" spans="2:12" ht="12.75">
      <c r="B306" s="6"/>
      <c r="C306" s="53" t="s">
        <v>367</v>
      </c>
      <c r="G306" s="54">
        <v>3</v>
      </c>
      <c r="I306" s="13"/>
      <c r="L306" s="13"/>
    </row>
    <row r="307" spans="2:12" ht="12.75">
      <c r="B307" s="6"/>
      <c r="C307" s="53" t="s">
        <v>368</v>
      </c>
      <c r="G307" s="54">
        <v>42</v>
      </c>
      <c r="I307" s="13"/>
      <c r="L307" s="13"/>
    </row>
    <row r="308" spans="2:12" ht="12.75">
      <c r="B308" s="6"/>
      <c r="C308" s="53" t="s">
        <v>369</v>
      </c>
      <c r="G308" s="54">
        <v>2</v>
      </c>
      <c r="I308" s="13"/>
      <c r="L308" s="13"/>
    </row>
    <row r="309" spans="2:12" ht="12.75">
      <c r="B309" s="6"/>
      <c r="C309" s="53" t="s">
        <v>370</v>
      </c>
      <c r="G309" s="54">
        <v>22</v>
      </c>
      <c r="I309" s="13"/>
      <c r="L309" s="13"/>
    </row>
    <row r="310" spans="2:12" ht="12.75">
      <c r="B310" s="6"/>
      <c r="C310" s="53" t="s">
        <v>371</v>
      </c>
      <c r="G310" s="54">
        <v>5</v>
      </c>
      <c r="I310" s="13"/>
      <c r="L310" s="13"/>
    </row>
    <row r="311" spans="2:12" ht="12.75">
      <c r="B311" s="6"/>
      <c r="C311" s="53" t="s">
        <v>372</v>
      </c>
      <c r="G311" s="54">
        <v>8</v>
      </c>
      <c r="I311" s="13"/>
      <c r="L311" s="13"/>
    </row>
    <row r="312" spans="2:12" ht="12.75">
      <c r="B312" s="6"/>
      <c r="C312" s="53" t="s">
        <v>373</v>
      </c>
      <c r="G312" s="54">
        <v>17</v>
      </c>
      <c r="I312" s="13"/>
      <c r="L312" s="13"/>
    </row>
    <row r="313" spans="2:12" ht="12.75">
      <c r="B313" s="6"/>
      <c r="C313" s="53" t="s">
        <v>615</v>
      </c>
      <c r="G313" s="54">
        <v>15</v>
      </c>
      <c r="I313" s="13"/>
      <c r="L313" s="13"/>
    </row>
    <row r="314" spans="2:12" ht="12.75">
      <c r="B314" s="6"/>
      <c r="C314" s="53" t="s">
        <v>374</v>
      </c>
      <c r="G314" s="54">
        <v>9</v>
      </c>
      <c r="I314" s="13"/>
      <c r="L314" s="13"/>
    </row>
    <row r="315" spans="2:12" ht="12.75">
      <c r="B315" s="6"/>
      <c r="C315" s="53" t="s">
        <v>375</v>
      </c>
      <c r="G315" s="54"/>
      <c r="I315" s="13"/>
      <c r="L315" s="13"/>
    </row>
    <row r="316" spans="2:12" ht="12.75">
      <c r="B316" s="6"/>
      <c r="C316" s="53" t="s">
        <v>376</v>
      </c>
      <c r="G316" s="54">
        <v>50</v>
      </c>
      <c r="I316" s="13"/>
      <c r="L316" s="13"/>
    </row>
    <row r="317" spans="2:9" ht="12.75">
      <c r="B317" s="6"/>
      <c r="C317" s="53" t="s">
        <v>377</v>
      </c>
      <c r="G317" s="54">
        <v>4</v>
      </c>
      <c r="I317" s="13"/>
    </row>
    <row r="318" spans="2:9" ht="12.75">
      <c r="B318" s="6"/>
      <c r="C318" s="53" t="s">
        <v>378</v>
      </c>
      <c r="G318" s="54">
        <v>7</v>
      </c>
      <c r="I318" s="13"/>
    </row>
    <row r="319" spans="2:9" ht="12.75">
      <c r="B319" s="6"/>
      <c r="C319" s="53" t="s">
        <v>379</v>
      </c>
      <c r="G319" s="54">
        <v>39</v>
      </c>
      <c r="I319" s="13"/>
    </row>
    <row r="320" spans="2:9" ht="12.75">
      <c r="B320" s="6"/>
      <c r="C320" s="53" t="s">
        <v>380</v>
      </c>
      <c r="G320" s="54">
        <v>12</v>
      </c>
      <c r="I320" s="13"/>
    </row>
    <row r="321" spans="2:9" ht="12.75">
      <c r="B321" s="6"/>
      <c r="C321" s="53" t="s">
        <v>381</v>
      </c>
      <c r="G321" s="54">
        <v>16</v>
      </c>
      <c r="I321" s="13"/>
    </row>
    <row r="322" spans="2:9" ht="12.75">
      <c r="B322" s="6"/>
      <c r="C322" s="53" t="s">
        <v>382</v>
      </c>
      <c r="G322" s="54">
        <v>16</v>
      </c>
      <c r="I322" s="13"/>
    </row>
    <row r="323" spans="2:9" ht="12.75">
      <c r="B323" s="6"/>
      <c r="C323" s="53" t="s">
        <v>408</v>
      </c>
      <c r="G323" s="54">
        <v>7</v>
      </c>
      <c r="I323" s="13"/>
    </row>
    <row r="324" spans="2:9" ht="12.75">
      <c r="B324" s="6"/>
      <c r="C324" s="53" t="s">
        <v>409</v>
      </c>
      <c r="G324" s="54">
        <v>3</v>
      </c>
      <c r="I324" s="13"/>
    </row>
    <row r="325" spans="2:9" ht="12.75">
      <c r="B325" s="6"/>
      <c r="C325" s="39" t="s">
        <v>164</v>
      </c>
      <c r="G325" s="13">
        <v>4</v>
      </c>
      <c r="I325" s="13"/>
    </row>
    <row r="326" spans="2:9" ht="12.75">
      <c r="B326" s="6"/>
      <c r="C326" s="42"/>
      <c r="G326" s="54"/>
      <c r="I326" s="13"/>
    </row>
    <row r="327" spans="2:10" ht="12.75">
      <c r="B327" t="s">
        <v>44</v>
      </c>
      <c r="G327" s="13"/>
      <c r="H327" s="13">
        <f>SUM(G328:G328)</f>
        <v>109</v>
      </c>
      <c r="J327" s="13"/>
    </row>
    <row r="328" spans="3:10" s="44" customFormat="1" ht="12.75">
      <c r="C328" s="44" t="s">
        <v>70</v>
      </c>
      <c r="G328" s="47">
        <v>109</v>
      </c>
      <c r="J328" s="47"/>
    </row>
    <row r="329" spans="7:10" s="44" customFormat="1" ht="12.75">
      <c r="G329" s="47"/>
      <c r="J329" s="47"/>
    </row>
    <row r="330" spans="2:10" s="44" customFormat="1" ht="12.75">
      <c r="B330" s="44" t="s">
        <v>91</v>
      </c>
      <c r="G330" s="47"/>
      <c r="H330" s="47">
        <f>SUM(G331:G332)</f>
        <v>67</v>
      </c>
      <c r="J330" s="47"/>
    </row>
    <row r="331" spans="3:10" s="44" customFormat="1" ht="12.75">
      <c r="C331" s="44" t="s">
        <v>47</v>
      </c>
      <c r="G331" s="47">
        <v>53</v>
      </c>
      <c r="J331" s="47"/>
    </row>
    <row r="332" spans="3:10" s="44" customFormat="1" ht="12.75">
      <c r="C332" s="44" t="s">
        <v>92</v>
      </c>
      <c r="G332" s="47">
        <v>14</v>
      </c>
      <c r="J332" s="47"/>
    </row>
    <row r="333" ht="12.75">
      <c r="G333" s="13"/>
    </row>
    <row r="334" spans="2:8" ht="12.75">
      <c r="B334" t="s">
        <v>45</v>
      </c>
      <c r="G334" s="13"/>
      <c r="H334" s="13">
        <f>SUM(G335:G346)</f>
        <v>1023</v>
      </c>
    </row>
    <row r="335" spans="3:8" ht="12.75">
      <c r="C335" t="s">
        <v>384</v>
      </c>
      <c r="G335" s="13">
        <v>65</v>
      </c>
      <c r="H335" s="13"/>
    </row>
    <row r="336" spans="3:7" ht="12.75">
      <c r="C336" t="s">
        <v>212</v>
      </c>
      <c r="G336" s="13">
        <v>55</v>
      </c>
    </row>
    <row r="337" spans="3:7" ht="12.75">
      <c r="C337" t="s">
        <v>213</v>
      </c>
      <c r="G337" s="13">
        <v>4</v>
      </c>
    </row>
    <row r="338" spans="3:7" ht="12.75">
      <c r="C338" t="s">
        <v>385</v>
      </c>
      <c r="G338" s="13">
        <v>450</v>
      </c>
    </row>
    <row r="339" spans="3:7" ht="12.75">
      <c r="C339" t="s">
        <v>386</v>
      </c>
      <c r="G339" s="13">
        <v>57</v>
      </c>
    </row>
    <row r="340" spans="3:7" ht="12.75">
      <c r="C340" t="s">
        <v>387</v>
      </c>
      <c r="G340" s="13">
        <v>157</v>
      </c>
    </row>
    <row r="341" spans="3:7" ht="12.75">
      <c r="C341" t="s">
        <v>388</v>
      </c>
      <c r="G341" s="13">
        <v>9</v>
      </c>
    </row>
    <row r="342" spans="3:7" ht="12.75">
      <c r="C342" t="s">
        <v>158</v>
      </c>
      <c r="G342" s="13">
        <v>1</v>
      </c>
    </row>
    <row r="343" spans="3:7" ht="12.75">
      <c r="C343" t="s">
        <v>389</v>
      </c>
      <c r="G343" s="13">
        <v>171</v>
      </c>
    </row>
    <row r="344" spans="3:7" ht="12.75">
      <c r="C344" t="s">
        <v>390</v>
      </c>
      <c r="G344" s="13">
        <v>36</v>
      </c>
    </row>
    <row r="345" spans="3:7" ht="12.75">
      <c r="C345" t="s">
        <v>47</v>
      </c>
      <c r="G345" s="13">
        <v>3</v>
      </c>
    </row>
    <row r="346" spans="3:7" ht="12.75">
      <c r="C346" t="s">
        <v>92</v>
      </c>
      <c r="G346" s="13">
        <v>15</v>
      </c>
    </row>
    <row r="347" ht="12.75">
      <c r="G347" s="13"/>
    </row>
    <row r="348" spans="2:8" ht="12.75">
      <c r="B348" t="s">
        <v>46</v>
      </c>
      <c r="G348" s="13"/>
      <c r="H348" s="13">
        <f>SUM(G349:G356)</f>
        <v>388</v>
      </c>
    </row>
    <row r="349" spans="3:8" ht="12.75">
      <c r="C349" t="s">
        <v>391</v>
      </c>
      <c r="G349" s="13">
        <v>184</v>
      </c>
      <c r="H349" s="13"/>
    </row>
    <row r="350" spans="3:7" ht="12.75">
      <c r="C350" t="s">
        <v>19</v>
      </c>
      <c r="G350" s="13">
        <v>19</v>
      </c>
    </row>
    <row r="351" spans="3:7" ht="12.75">
      <c r="C351" t="s">
        <v>159</v>
      </c>
      <c r="G351" s="13">
        <v>25</v>
      </c>
    </row>
    <row r="352" spans="3:7" ht="12.75">
      <c r="C352" t="s">
        <v>214</v>
      </c>
      <c r="G352" s="13">
        <v>2</v>
      </c>
    </row>
    <row r="353" spans="3:7" ht="12.75">
      <c r="C353" t="s">
        <v>215</v>
      </c>
      <c r="G353" s="13">
        <v>25</v>
      </c>
    </row>
    <row r="354" spans="3:7" ht="12.75">
      <c r="C354" t="s">
        <v>392</v>
      </c>
      <c r="G354" s="13">
        <v>91</v>
      </c>
    </row>
    <row r="355" spans="3:7" s="44" customFormat="1" ht="12.75">
      <c r="C355" s="44" t="s">
        <v>393</v>
      </c>
      <c r="G355" s="47">
        <v>22</v>
      </c>
    </row>
    <row r="356" spans="3:7" ht="12.75">
      <c r="C356" t="s">
        <v>410</v>
      </c>
      <c r="G356" s="13">
        <v>20</v>
      </c>
    </row>
    <row r="358" spans="2:8" ht="12.75">
      <c r="B358" t="s">
        <v>147</v>
      </c>
      <c r="G358" s="13"/>
      <c r="H358" s="13">
        <f>SUM(G359:G361)</f>
        <v>418</v>
      </c>
    </row>
    <row r="359" spans="3:7" ht="12.75">
      <c r="C359" t="s">
        <v>160</v>
      </c>
      <c r="G359" s="13">
        <v>237</v>
      </c>
    </row>
    <row r="360" spans="3:7" ht="12.75">
      <c r="C360" t="s">
        <v>20</v>
      </c>
      <c r="G360" s="13">
        <v>179</v>
      </c>
    </row>
    <row r="361" spans="3:7" ht="12.75">
      <c r="C361" t="s">
        <v>394</v>
      </c>
      <c r="G361" s="13">
        <v>2</v>
      </c>
    </row>
    <row r="362" ht="12.75">
      <c r="G362" s="13"/>
    </row>
    <row r="363" spans="2:8" ht="12.75">
      <c r="B363" t="s">
        <v>57</v>
      </c>
      <c r="G363" s="13"/>
      <c r="H363" s="13">
        <f>SUM(G364:G367)</f>
        <v>80</v>
      </c>
    </row>
    <row r="364" spans="3:14" ht="12.75">
      <c r="C364" t="s">
        <v>58</v>
      </c>
      <c r="G364" s="13">
        <v>52</v>
      </c>
      <c r="L364" s="13"/>
      <c r="M364" s="13"/>
      <c r="N364" s="13"/>
    </row>
    <row r="365" spans="3:14" ht="12.75">
      <c r="C365" t="s">
        <v>19</v>
      </c>
      <c r="G365" s="13">
        <v>3</v>
      </c>
      <c r="L365" s="13"/>
      <c r="M365" s="13"/>
      <c r="N365" s="13"/>
    </row>
    <row r="366" spans="3:14" ht="12.75">
      <c r="C366" t="s">
        <v>67</v>
      </c>
      <c r="G366" s="13">
        <v>25</v>
      </c>
      <c r="L366" s="13"/>
      <c r="M366" s="13"/>
      <c r="N366" s="13"/>
    </row>
    <row r="367" spans="3:14" ht="12.75">
      <c r="C367" t="s">
        <v>71</v>
      </c>
      <c r="G367" s="13"/>
      <c r="L367" s="13"/>
      <c r="M367" s="13"/>
      <c r="N367" s="13"/>
    </row>
    <row r="368" spans="7:14" ht="12.75">
      <c r="G368" s="13"/>
      <c r="L368" s="13"/>
      <c r="M368" s="13"/>
      <c r="N368" s="13"/>
    </row>
    <row r="369" spans="2:14" ht="12.75">
      <c r="B369" t="s">
        <v>395</v>
      </c>
      <c r="G369" s="13"/>
      <c r="H369" s="13">
        <f>SUM(G370:G371)</f>
        <v>116</v>
      </c>
      <c r="L369" s="13"/>
      <c r="M369" s="13"/>
      <c r="N369" s="13"/>
    </row>
    <row r="370" spans="3:14" ht="12.75">
      <c r="C370" t="s">
        <v>396</v>
      </c>
      <c r="G370" s="13">
        <v>6</v>
      </c>
      <c r="L370" s="13"/>
      <c r="M370" s="13"/>
      <c r="N370" s="13"/>
    </row>
    <row r="371" spans="3:14" ht="12.75">
      <c r="C371" t="s">
        <v>397</v>
      </c>
      <c r="G371" s="13">
        <v>110</v>
      </c>
      <c r="L371" s="13"/>
      <c r="M371" s="13"/>
      <c r="N371" s="13"/>
    </row>
    <row r="372" spans="7:14" ht="12.75">
      <c r="G372" s="13"/>
      <c r="L372" s="13"/>
      <c r="M372" s="13"/>
      <c r="N372" s="13"/>
    </row>
    <row r="373" spans="2:14" ht="12.75">
      <c r="B373" t="s">
        <v>52</v>
      </c>
      <c r="G373" s="13"/>
      <c r="H373" s="13">
        <f>SUM(G374:G382)</f>
        <v>247</v>
      </c>
      <c r="L373" s="13"/>
      <c r="M373" s="13"/>
      <c r="N373" s="13"/>
    </row>
    <row r="374" spans="3:14" ht="12.75">
      <c r="C374" t="s">
        <v>19</v>
      </c>
      <c r="G374" s="13">
        <v>31</v>
      </c>
      <c r="L374" s="13"/>
      <c r="M374" s="13"/>
      <c r="N374" s="13"/>
    </row>
    <row r="375" spans="3:14" ht="12.75">
      <c r="C375" t="s">
        <v>39</v>
      </c>
      <c r="G375" s="13">
        <v>45</v>
      </c>
      <c r="L375" s="13"/>
      <c r="M375" s="13"/>
      <c r="N375" s="13"/>
    </row>
    <row r="376" spans="3:14" ht="12.75">
      <c r="C376" t="s">
        <v>47</v>
      </c>
      <c r="G376" s="13">
        <v>30</v>
      </c>
      <c r="L376" s="13"/>
      <c r="M376" s="13"/>
      <c r="N376" s="13"/>
    </row>
    <row r="377" spans="3:14" ht="12.75">
      <c r="C377" t="s">
        <v>401</v>
      </c>
      <c r="G377" s="13">
        <v>14</v>
      </c>
      <c r="L377" s="13"/>
      <c r="M377" s="13"/>
      <c r="N377" s="13"/>
    </row>
    <row r="378" spans="3:14" ht="12.75">
      <c r="C378" t="s">
        <v>162</v>
      </c>
      <c r="G378" s="13">
        <v>30</v>
      </c>
      <c r="L378" s="13"/>
      <c r="M378" s="13"/>
      <c r="N378" s="13"/>
    </row>
    <row r="379" spans="3:14" ht="12.75">
      <c r="C379" t="s">
        <v>216</v>
      </c>
      <c r="G379" s="13">
        <v>16</v>
      </c>
      <c r="L379" s="13"/>
      <c r="M379" s="13"/>
      <c r="N379" s="13"/>
    </row>
    <row r="380" spans="3:14" ht="12.75">
      <c r="C380" t="s">
        <v>398</v>
      </c>
      <c r="G380" s="13">
        <v>12</v>
      </c>
      <c r="L380" s="13"/>
      <c r="M380" s="13"/>
      <c r="N380" s="13"/>
    </row>
    <row r="381" spans="3:14" ht="12.75">
      <c r="C381" t="s">
        <v>399</v>
      </c>
      <c r="G381" s="13">
        <v>20</v>
      </c>
      <c r="L381" s="13"/>
      <c r="M381" s="13"/>
      <c r="N381" s="13"/>
    </row>
    <row r="382" spans="3:14" ht="12.75">
      <c r="C382" t="s">
        <v>411</v>
      </c>
      <c r="G382" s="13">
        <v>49</v>
      </c>
      <c r="L382" s="13"/>
      <c r="M382" s="13"/>
      <c r="N382" s="13"/>
    </row>
    <row r="383" spans="7:14" ht="12.75">
      <c r="G383" s="13"/>
      <c r="L383" s="13"/>
      <c r="M383" s="13"/>
      <c r="N383" s="13"/>
    </row>
    <row r="384" spans="3:14" s="44" customFormat="1" ht="12.75">
      <c r="C384" s="44" t="s">
        <v>400</v>
      </c>
      <c r="G384" s="47"/>
      <c r="H384" s="47">
        <v>4443</v>
      </c>
      <c r="L384" s="47"/>
      <c r="M384" s="47"/>
      <c r="N384" s="47"/>
    </row>
    <row r="385" spans="3:14" ht="12.75">
      <c r="C385" t="s">
        <v>81</v>
      </c>
      <c r="G385" s="13"/>
      <c r="H385">
        <v>106</v>
      </c>
      <c r="L385" s="13"/>
      <c r="M385" s="13"/>
      <c r="N385" s="13"/>
    </row>
    <row r="386" spans="1:7" s="44" customFormat="1" ht="12.75">
      <c r="A386"/>
      <c r="G386" s="46"/>
    </row>
    <row r="387" spans="1:7" s="44" customFormat="1" ht="12.75">
      <c r="A387"/>
      <c r="G387" s="46"/>
    </row>
    <row r="388" spans="2:11" s="44" customFormat="1" ht="12.75">
      <c r="B388" s="29" t="s">
        <v>407</v>
      </c>
      <c r="C388"/>
      <c r="D388"/>
      <c r="E388"/>
      <c r="F388"/>
      <c r="G388" s="29"/>
      <c r="H388" s="3"/>
      <c r="I388"/>
      <c r="J388"/>
      <c r="K388"/>
    </row>
    <row r="389" spans="2:11" s="44" customFormat="1" ht="12.75">
      <c r="B389"/>
      <c r="C389"/>
      <c r="D389"/>
      <c r="E389"/>
      <c r="F389"/>
      <c r="G389"/>
      <c r="H389" s="3"/>
      <c r="I389"/>
      <c r="J389"/>
      <c r="K389"/>
    </row>
    <row r="390" spans="2:11" s="44" customFormat="1" ht="12.75">
      <c r="B390" t="s">
        <v>402</v>
      </c>
      <c r="C390"/>
      <c r="D390" s="56">
        <v>308</v>
      </c>
      <c r="E390"/>
      <c r="F390"/>
      <c r="G390"/>
      <c r="H390"/>
      <c r="I390"/>
      <c r="J390"/>
      <c r="K390"/>
    </row>
    <row r="391" spans="2:11" s="44" customFormat="1" ht="12.75">
      <c r="B391" t="s">
        <v>403</v>
      </c>
      <c r="C391"/>
      <c r="D391" s="13">
        <v>443</v>
      </c>
      <c r="E391"/>
      <c r="F391"/>
      <c r="G391"/>
      <c r="H391"/>
      <c r="I391"/>
      <c r="J391"/>
      <c r="K391"/>
    </row>
    <row r="392" spans="2:11" s="44" customFormat="1" ht="12.75">
      <c r="B392" t="s">
        <v>17</v>
      </c>
      <c r="C392"/>
      <c r="D392" s="13">
        <v>371</v>
      </c>
      <c r="E392"/>
      <c r="F392"/>
      <c r="G392"/>
      <c r="H392"/>
      <c r="I392"/>
      <c r="J392"/>
      <c r="K392"/>
    </row>
    <row r="393" spans="2:11" s="44" customFormat="1" ht="12.75">
      <c r="B393" t="s">
        <v>404</v>
      </c>
      <c r="C393"/>
      <c r="D393" s="55">
        <v>290</v>
      </c>
      <c r="E393"/>
      <c r="F393"/>
      <c r="G393"/>
      <c r="H393"/>
      <c r="I393" s="6"/>
      <c r="J393"/>
      <c r="K393"/>
    </row>
    <row r="394" spans="2:11" s="44" customFormat="1" ht="12.75">
      <c r="B394"/>
      <c r="C394"/>
      <c r="D394" s="13">
        <f>SUM(D390:D393)</f>
        <v>1412</v>
      </c>
      <c r="E394"/>
      <c r="F394"/>
      <c r="G394"/>
      <c r="H394" s="3"/>
      <c r="I394"/>
      <c r="J394"/>
      <c r="K394"/>
    </row>
    <row r="395" spans="2:11" s="44" customFormat="1" ht="12.75">
      <c r="B395"/>
      <c r="C395"/>
      <c r="D395" s="13"/>
      <c r="E395"/>
      <c r="F395"/>
      <c r="G395"/>
      <c r="H395" s="3"/>
      <c r="I395"/>
      <c r="J395"/>
      <c r="K395"/>
    </row>
    <row r="396" spans="2:16" s="44" customFormat="1" ht="12.75">
      <c r="B396"/>
      <c r="C396"/>
      <c r="D396" s="13"/>
      <c r="E396"/>
      <c r="F396" s="71" t="s">
        <v>311</v>
      </c>
      <c r="G396" s="69" t="s">
        <v>312</v>
      </c>
      <c r="H396" s="3"/>
      <c r="I396"/>
      <c r="J396"/>
      <c r="K396"/>
      <c r="L396"/>
      <c r="M396" s="51"/>
      <c r="N396" s="51"/>
      <c r="O396" s="51"/>
      <c r="P396" s="51"/>
    </row>
    <row r="397" spans="2:16" s="44" customFormat="1" ht="13.5" thickBot="1">
      <c r="B397"/>
      <c r="C397" s="71" t="s">
        <v>313</v>
      </c>
      <c r="D397" s="72" t="s">
        <v>405</v>
      </c>
      <c r="E397" s="73"/>
      <c r="F397" s="117" t="s">
        <v>315</v>
      </c>
      <c r="G397" s="75" t="s">
        <v>315</v>
      </c>
      <c r="H397" s="3"/>
      <c r="I397"/>
      <c r="J397"/>
      <c r="K397"/>
      <c r="L397"/>
      <c r="M397"/>
      <c r="N397"/>
      <c r="O397"/>
      <c r="P397"/>
    </row>
    <row r="398" spans="2:17" s="44" customFormat="1" ht="12.75">
      <c r="B398"/>
      <c r="C398" s="77" t="s">
        <v>316</v>
      </c>
      <c r="D398" s="78" t="s">
        <v>317</v>
      </c>
      <c r="E398" s="79" t="s">
        <v>318</v>
      </c>
      <c r="F398" s="118" t="s">
        <v>319</v>
      </c>
      <c r="G398" s="81"/>
      <c r="H398" s="3"/>
      <c r="I398"/>
      <c r="J398"/>
      <c r="K398"/>
      <c r="L398"/>
      <c r="M398" s="13"/>
      <c r="N398" s="13"/>
      <c r="O398" s="13"/>
      <c r="P398" s="13"/>
      <c r="Q398" s="47"/>
    </row>
    <row r="399" spans="2:17" s="44" customFormat="1" ht="12.75">
      <c r="B399" s="85"/>
      <c r="C399" s="105"/>
      <c r="D399" s="82"/>
      <c r="E399" s="83"/>
      <c r="F399" s="84"/>
      <c r="G399" s="90"/>
      <c r="H399" s="3"/>
      <c r="I399"/>
      <c r="J399"/>
      <c r="K399"/>
      <c r="L399"/>
      <c r="M399" s="13"/>
      <c r="N399" s="13"/>
      <c r="O399" s="13"/>
      <c r="P399" s="13"/>
      <c r="Q399" s="47"/>
    </row>
    <row r="400" spans="2:17" s="44" customFormat="1" ht="12.75">
      <c r="B400" s="90" t="s">
        <v>402</v>
      </c>
      <c r="C400" s="56">
        <f>F400+G400</f>
        <v>314</v>
      </c>
      <c r="D400" s="87">
        <v>6</v>
      </c>
      <c r="E400" s="88">
        <v>308</v>
      </c>
      <c r="F400" s="89">
        <f>SUM(D400:E400)</f>
        <v>314</v>
      </c>
      <c r="G400" s="90">
        <v>0</v>
      </c>
      <c r="H400" s="3"/>
      <c r="I400"/>
      <c r="J400"/>
      <c r="K400"/>
      <c r="L400"/>
      <c r="M400" s="13"/>
      <c r="N400" s="13"/>
      <c r="O400" s="13"/>
      <c r="P400" s="13"/>
      <c r="Q400" s="47"/>
    </row>
    <row r="401" spans="2:17" s="44" customFormat="1" ht="12.75">
      <c r="B401" s="90" t="s">
        <v>403</v>
      </c>
      <c r="C401" s="56">
        <f>F401+G401</f>
        <v>486</v>
      </c>
      <c r="D401" s="87">
        <v>43</v>
      </c>
      <c r="E401" s="88">
        <v>443</v>
      </c>
      <c r="F401" s="89">
        <f>SUM(D401:E401)</f>
        <v>486</v>
      </c>
      <c r="G401" s="90">
        <v>0</v>
      </c>
      <c r="H401" s="13"/>
      <c r="I401"/>
      <c r="J401"/>
      <c r="K401"/>
      <c r="L401"/>
      <c r="M401" s="13"/>
      <c r="N401" s="13"/>
      <c r="O401" s="13"/>
      <c r="P401" s="13"/>
      <c r="Q401" s="47"/>
    </row>
    <row r="402" spans="2:17" s="44" customFormat="1" ht="12.75">
      <c r="B402" s="90" t="s">
        <v>17</v>
      </c>
      <c r="C402" s="56">
        <f>F402+G402</f>
        <v>1829</v>
      </c>
      <c r="D402" s="87">
        <v>1233</v>
      </c>
      <c r="E402" s="88">
        <v>371</v>
      </c>
      <c r="F402" s="89">
        <f>SUM(D402:E402)</f>
        <v>1604</v>
      </c>
      <c r="G402" s="90">
        <v>225</v>
      </c>
      <c r="H402" s="13"/>
      <c r="I402"/>
      <c r="J402"/>
      <c r="K402"/>
      <c r="L402"/>
      <c r="M402" s="13"/>
      <c r="N402" s="13"/>
      <c r="O402" s="13"/>
      <c r="P402" s="13"/>
      <c r="Q402" s="47"/>
    </row>
    <row r="403" spans="2:17" s="44" customFormat="1" ht="12.75">
      <c r="B403" s="90" t="s">
        <v>404</v>
      </c>
      <c r="C403" s="92">
        <f>F403+G403</f>
        <v>469</v>
      </c>
      <c r="D403" s="93">
        <v>179</v>
      </c>
      <c r="E403" s="94">
        <v>290</v>
      </c>
      <c r="F403" s="95">
        <f>SUM(D403:E403)</f>
        <v>469</v>
      </c>
      <c r="G403" s="81">
        <v>0</v>
      </c>
      <c r="H403" s="13"/>
      <c r="I403"/>
      <c r="J403"/>
      <c r="K403"/>
      <c r="L403"/>
      <c r="M403" s="56"/>
      <c r="N403" s="56"/>
      <c r="O403" s="56"/>
      <c r="P403" s="56"/>
      <c r="Q403" s="47"/>
    </row>
    <row r="404" spans="2:17" s="44" customFormat="1" ht="12.75">
      <c r="B404" s="119" t="s">
        <v>406</v>
      </c>
      <c r="C404" s="104">
        <f>SUM(C400:C403)</f>
        <v>3098</v>
      </c>
      <c r="D404" s="97">
        <f>SUM(D400:D403)</f>
        <v>1461</v>
      </c>
      <c r="E404" s="88">
        <f>SUM(E400:E403)</f>
        <v>1412</v>
      </c>
      <c r="F404" s="89">
        <f>SUM(F400:F403)</f>
        <v>2873</v>
      </c>
      <c r="G404" s="98">
        <f>SUM(G400:G403)</f>
        <v>225</v>
      </c>
      <c r="H404" s="13"/>
      <c r="I404"/>
      <c r="J404"/>
      <c r="K404"/>
      <c r="L404"/>
      <c r="M404" s="36"/>
      <c r="N404" s="36"/>
      <c r="O404" s="36"/>
      <c r="P404" s="36"/>
      <c r="Q404" s="47"/>
    </row>
    <row r="405" spans="2:11" s="44" customFormat="1" ht="13.5" thickBot="1">
      <c r="B405" s="81"/>
      <c r="C405" s="106"/>
      <c r="D405" s="100"/>
      <c r="E405" s="101"/>
      <c r="F405" s="102"/>
      <c r="G405" s="81"/>
      <c r="H405" s="13"/>
      <c r="I405" s="13"/>
      <c r="J405"/>
      <c r="K405"/>
    </row>
    <row r="406" spans="2:11" s="44" customFormat="1" ht="12.75">
      <c r="B406" s="6"/>
      <c r="C406" s="6"/>
      <c r="D406" s="6"/>
      <c r="E406" s="6"/>
      <c r="F406"/>
      <c r="G406"/>
      <c r="H406" s="13"/>
      <c r="I406" s="13"/>
      <c r="J406"/>
      <c r="K406"/>
    </row>
    <row r="407" spans="2:9" s="44" customFormat="1" ht="12.75">
      <c r="B407" s="45"/>
      <c r="C407" s="45"/>
      <c r="D407" s="45"/>
      <c r="E407" s="45"/>
      <c r="H407" s="47"/>
      <c r="I407" s="47"/>
    </row>
    <row r="408" spans="2:9" s="44" customFormat="1" ht="12.75">
      <c r="B408" s="44" t="s">
        <v>326</v>
      </c>
      <c r="C408" s="45"/>
      <c r="D408" s="45"/>
      <c r="E408" s="45"/>
      <c r="H408" s="47"/>
      <c r="I408" s="47"/>
    </row>
    <row r="409" spans="2:11" s="44" customFormat="1" ht="12.75">
      <c r="B409" s="6"/>
      <c r="C409" s="6"/>
      <c r="D409" s="6"/>
      <c r="E409" s="6"/>
      <c r="F409"/>
      <c r="G409"/>
      <c r="H409" s="13"/>
      <c r="I409" s="13"/>
      <c r="J409"/>
      <c r="K409"/>
    </row>
    <row r="410" spans="2:11" s="44" customFormat="1" ht="12.75">
      <c r="B410"/>
      <c r="C410" s="68" t="s">
        <v>323</v>
      </c>
      <c r="D410" s="111" t="s">
        <v>324</v>
      </c>
      <c r="E410" s="111" t="s">
        <v>325</v>
      </c>
      <c r="F410"/>
      <c r="G410"/>
      <c r="H410" s="13"/>
      <c r="I410" s="13"/>
      <c r="J410"/>
      <c r="K410"/>
    </row>
    <row r="411" spans="2:11" s="44" customFormat="1" ht="12.75">
      <c r="B411" s="85" t="s">
        <v>402</v>
      </c>
      <c r="C411" s="107">
        <v>500</v>
      </c>
      <c r="D411" s="112">
        <v>314</v>
      </c>
      <c r="E411" s="108">
        <f>(D411/C411)</f>
        <v>0.628</v>
      </c>
      <c r="F411"/>
      <c r="G411"/>
      <c r="H411" s="13"/>
      <c r="I411" s="13"/>
      <c r="J411"/>
      <c r="K411"/>
    </row>
    <row r="412" spans="2:11" s="44" customFormat="1" ht="12.75">
      <c r="B412" s="90" t="s">
        <v>403</v>
      </c>
      <c r="C412" s="98">
        <v>400</v>
      </c>
      <c r="D412" s="56">
        <v>486</v>
      </c>
      <c r="E412" s="109">
        <f>(D412/C412)</f>
        <v>1.215</v>
      </c>
      <c r="F412"/>
      <c r="G412"/>
      <c r="H412" s="13"/>
      <c r="I412" s="13"/>
      <c r="J412"/>
      <c r="K412"/>
    </row>
    <row r="413" spans="2:11" s="44" customFormat="1" ht="12.75">
      <c r="B413" s="90" t="s">
        <v>17</v>
      </c>
      <c r="C413" s="98">
        <v>1500</v>
      </c>
      <c r="D413" s="56">
        <v>1829</v>
      </c>
      <c r="E413" s="109">
        <f>(D413/C413)</f>
        <v>1.2193333333333334</v>
      </c>
      <c r="F413"/>
      <c r="G413"/>
      <c r="H413" s="13"/>
      <c r="I413" s="13"/>
      <c r="J413"/>
      <c r="K413"/>
    </row>
    <row r="414" spans="2:11" s="44" customFormat="1" ht="12.75">
      <c r="B414" s="90" t="s">
        <v>404</v>
      </c>
      <c r="C414" s="110">
        <v>300</v>
      </c>
      <c r="D414" s="55">
        <v>469</v>
      </c>
      <c r="E414" s="109">
        <f>(D414/C414)</f>
        <v>1.5633333333333332</v>
      </c>
      <c r="F414"/>
      <c r="G414"/>
      <c r="H414" s="13"/>
      <c r="I414" s="13"/>
      <c r="J414"/>
      <c r="K414"/>
    </row>
    <row r="415" spans="2:11" s="44" customFormat="1" ht="12.75">
      <c r="B415" s="113" t="s">
        <v>319</v>
      </c>
      <c r="C415" s="114">
        <f>SUM(C411:C414)</f>
        <v>2700</v>
      </c>
      <c r="D415" s="115">
        <f>SUM(D411:D414)</f>
        <v>3098</v>
      </c>
      <c r="E415" s="116">
        <f>(D415/C415)</f>
        <v>1.1474074074074074</v>
      </c>
      <c r="F415"/>
      <c r="G415"/>
      <c r="H415" s="13"/>
      <c r="I415" s="13"/>
      <c r="J415"/>
      <c r="K415"/>
    </row>
    <row r="416" spans="2:11" s="44" customFormat="1" ht="12.75">
      <c r="B416" s="6"/>
      <c r="C416" s="6"/>
      <c r="D416" s="6"/>
      <c r="E416" s="6"/>
      <c r="F416"/>
      <c r="G416"/>
      <c r="H416" s="13"/>
      <c r="I416" s="13"/>
      <c r="J416"/>
      <c r="K416"/>
    </row>
    <row r="417" spans="2:11" s="44" customFormat="1" ht="12.75">
      <c r="B417" s="6"/>
      <c r="C417" s="6"/>
      <c r="D417" s="6"/>
      <c r="E417" s="6"/>
      <c r="F417"/>
      <c r="G417"/>
      <c r="H417" s="13"/>
      <c r="I417" s="13"/>
      <c r="J417"/>
      <c r="K417"/>
    </row>
    <row r="418" spans="2:8" s="44" customFormat="1" ht="12.75">
      <c r="B418" t="s">
        <v>412</v>
      </c>
      <c r="H418" s="46"/>
    </row>
    <row r="419" spans="2:8" s="44" customFormat="1" ht="12.75">
      <c r="B419" t="s">
        <v>414</v>
      </c>
      <c r="H419" s="46"/>
    </row>
    <row r="420" spans="1:7" s="44" customFormat="1" ht="12.75">
      <c r="A420"/>
      <c r="B420" s="44" t="s">
        <v>413</v>
      </c>
      <c r="G420" s="46"/>
    </row>
    <row r="421" spans="1:9" s="8" customFormat="1" ht="12.75">
      <c r="A421" s="29"/>
      <c r="B421"/>
      <c r="C421"/>
      <c r="D421"/>
      <c r="E421"/>
      <c r="F421"/>
      <c r="G421" s="3"/>
      <c r="H421" s="13"/>
      <c r="I421"/>
    </row>
    <row r="422" spans="1:9" s="8" customFormat="1" ht="12.75">
      <c r="A422" s="29"/>
      <c r="B422"/>
      <c r="C422"/>
      <c r="D422"/>
      <c r="E422"/>
      <c r="F422"/>
      <c r="G422" s="3"/>
      <c r="H422"/>
      <c r="I422"/>
    </row>
    <row r="423" spans="1:9" ht="15.75">
      <c r="A423" s="16" t="s">
        <v>21</v>
      </c>
      <c r="G423" s="57"/>
      <c r="H423" s="17"/>
      <c r="I423" s="17">
        <f>I425+I455</f>
        <v>112558</v>
      </c>
    </row>
    <row r="424" spans="1:9" ht="15.75">
      <c r="A424" s="16"/>
      <c r="G424" s="57"/>
      <c r="H424" s="120"/>
      <c r="I424" s="120"/>
    </row>
    <row r="425" spans="1:9" s="44" customFormat="1" ht="12.75">
      <c r="A425" s="29"/>
      <c r="B425" s="4" t="s">
        <v>101</v>
      </c>
      <c r="G425" s="48"/>
      <c r="H425" s="48"/>
      <c r="I425" s="48">
        <f>SUM(I426:I453)</f>
        <v>107004</v>
      </c>
    </row>
    <row r="426" spans="1:12" s="8" customFormat="1" ht="12.75">
      <c r="A426" s="29"/>
      <c r="B426" s="130" t="s">
        <v>129</v>
      </c>
      <c r="C426" s="131"/>
      <c r="D426" s="131"/>
      <c r="E426" s="131"/>
      <c r="F426" s="132"/>
      <c r="G426" s="58"/>
      <c r="H426" s="133"/>
      <c r="I426" s="133">
        <v>78730</v>
      </c>
      <c r="L426" s="35"/>
    </row>
    <row r="427" spans="1:12" s="44" customFormat="1" ht="12.75">
      <c r="A427" s="29"/>
      <c r="B427" s="44" t="s">
        <v>128</v>
      </c>
      <c r="F427" s="46"/>
      <c r="G427" s="47"/>
      <c r="H427" s="47"/>
      <c r="I427" s="47">
        <v>2450</v>
      </c>
      <c r="L427" s="47"/>
    </row>
    <row r="428" spans="1:12" s="8" customFormat="1" ht="12.75">
      <c r="A428" s="29"/>
      <c r="B428" t="s">
        <v>105</v>
      </c>
      <c r="C428"/>
      <c r="D428"/>
      <c r="E428"/>
      <c r="F428" s="3"/>
      <c r="G428" s="58"/>
      <c r="H428" s="35"/>
      <c r="I428" s="35">
        <v>284</v>
      </c>
      <c r="L428" s="35"/>
    </row>
    <row r="429" spans="1:12" s="8" customFormat="1" ht="12.75">
      <c r="A429" s="29"/>
      <c r="B429" t="s">
        <v>228</v>
      </c>
      <c r="C429" s="14"/>
      <c r="D429" s="14"/>
      <c r="E429" s="14"/>
      <c r="F429" s="15"/>
      <c r="G429" s="58"/>
      <c r="H429" s="35"/>
      <c r="I429" s="35">
        <v>511</v>
      </c>
      <c r="L429" s="35"/>
    </row>
    <row r="430" spans="1:12" s="8" customFormat="1" ht="12.75">
      <c r="A430" s="29"/>
      <c r="B430" t="s">
        <v>217</v>
      </c>
      <c r="C430" s="14"/>
      <c r="D430" s="14"/>
      <c r="E430" s="14"/>
      <c r="F430" s="15"/>
      <c r="G430" s="58"/>
      <c r="H430" s="35"/>
      <c r="I430" s="35">
        <v>788</v>
      </c>
      <c r="L430" s="35"/>
    </row>
    <row r="431" spans="1:12" s="8" customFormat="1" ht="12.75">
      <c r="A431" s="29"/>
      <c r="B431" s="130" t="s">
        <v>229</v>
      </c>
      <c r="C431" s="130"/>
      <c r="D431" s="130"/>
      <c r="E431" s="130"/>
      <c r="F431" s="134"/>
      <c r="G431" s="58"/>
      <c r="H431" s="133"/>
      <c r="I431" s="133">
        <v>274</v>
      </c>
      <c r="L431" s="35"/>
    </row>
    <row r="432" spans="1:12" s="8" customFormat="1" ht="12.75">
      <c r="A432" s="29"/>
      <c r="B432" s="14" t="s">
        <v>218</v>
      </c>
      <c r="C432" s="14"/>
      <c r="D432" s="14"/>
      <c r="E432" s="14"/>
      <c r="F432" s="15"/>
      <c r="G432" s="58"/>
      <c r="H432" s="47"/>
      <c r="I432" s="35">
        <v>177</v>
      </c>
      <c r="L432" s="35"/>
    </row>
    <row r="433" spans="1:12" s="8" customFormat="1" ht="12.75">
      <c r="A433" s="29"/>
      <c r="B433" s="14" t="s">
        <v>106</v>
      </c>
      <c r="C433"/>
      <c r="D433"/>
      <c r="E433"/>
      <c r="F433"/>
      <c r="G433" s="58"/>
      <c r="H433" s="47"/>
      <c r="I433" s="35">
        <v>682</v>
      </c>
      <c r="L433" s="35"/>
    </row>
    <row r="434" spans="1:12" s="8" customFormat="1" ht="12.75">
      <c r="A434" s="29"/>
      <c r="B434" s="14" t="s">
        <v>107</v>
      </c>
      <c r="C434"/>
      <c r="D434"/>
      <c r="E434"/>
      <c r="F434"/>
      <c r="G434" s="58"/>
      <c r="H434" s="47"/>
      <c r="I434" s="35">
        <v>836</v>
      </c>
      <c r="L434" s="35"/>
    </row>
    <row r="435" spans="1:16" s="8" customFormat="1" ht="12.75">
      <c r="A435" s="29"/>
      <c r="B435" s="14" t="s">
        <v>108</v>
      </c>
      <c r="C435"/>
      <c r="D435"/>
      <c r="E435"/>
      <c r="F435"/>
      <c r="G435" s="58"/>
      <c r="H435" s="47"/>
      <c r="I435" s="35">
        <v>673</v>
      </c>
      <c r="L435" s="35"/>
      <c r="O435" s="44"/>
      <c r="P435" s="35"/>
    </row>
    <row r="436" spans="1:12" s="8" customFormat="1" ht="12.75">
      <c r="A436" s="29"/>
      <c r="B436" s="130" t="s">
        <v>109</v>
      </c>
      <c r="C436" s="131"/>
      <c r="D436" s="131"/>
      <c r="E436" s="131"/>
      <c r="F436" s="131"/>
      <c r="G436" s="58"/>
      <c r="H436" s="135"/>
      <c r="I436" s="133">
        <v>3160</v>
      </c>
      <c r="L436" s="35"/>
    </row>
    <row r="437" spans="1:12" s="8" customFormat="1" ht="12.75">
      <c r="A437" s="29"/>
      <c r="B437" s="130" t="s">
        <v>110</v>
      </c>
      <c r="C437" s="131"/>
      <c r="D437" s="131"/>
      <c r="E437" s="131"/>
      <c r="F437" s="131"/>
      <c r="G437" s="59"/>
      <c r="H437" s="135"/>
      <c r="I437" s="133">
        <v>70</v>
      </c>
      <c r="L437" s="35"/>
    </row>
    <row r="438" spans="1:12" s="8" customFormat="1" ht="12.75">
      <c r="A438" s="29"/>
      <c r="B438" s="14" t="s">
        <v>111</v>
      </c>
      <c r="C438"/>
      <c r="D438"/>
      <c r="E438"/>
      <c r="F438"/>
      <c r="G438" s="59"/>
      <c r="H438" s="35"/>
      <c r="I438" s="35">
        <v>31</v>
      </c>
      <c r="L438" s="35"/>
    </row>
    <row r="439" spans="1:12" s="8" customFormat="1" ht="13.5" customHeight="1">
      <c r="A439" s="29"/>
      <c r="B439" s="130" t="s">
        <v>227</v>
      </c>
      <c r="C439" s="131"/>
      <c r="D439" s="131"/>
      <c r="E439" s="131"/>
      <c r="F439" s="132"/>
      <c r="G439" s="58"/>
      <c r="H439" s="133"/>
      <c r="I439" s="133">
        <v>711</v>
      </c>
      <c r="L439" s="35"/>
    </row>
    <row r="440" spans="1:12" s="8" customFormat="1" ht="13.5" customHeight="1">
      <c r="A440" s="29"/>
      <c r="B440" s="130" t="s">
        <v>597</v>
      </c>
      <c r="C440" s="131"/>
      <c r="D440" s="131"/>
      <c r="E440" s="131"/>
      <c r="F440" s="132"/>
      <c r="G440" s="58"/>
      <c r="H440" s="133"/>
      <c r="I440" s="133">
        <v>4933</v>
      </c>
      <c r="L440" s="35"/>
    </row>
    <row r="441" spans="1:12" s="8" customFormat="1" ht="12.75">
      <c r="A441" s="29"/>
      <c r="B441" s="131" t="s">
        <v>148</v>
      </c>
      <c r="C441" s="131"/>
      <c r="D441" s="131"/>
      <c r="E441" s="131"/>
      <c r="F441" s="132"/>
      <c r="G441" s="58"/>
      <c r="H441" s="135"/>
      <c r="I441" s="133">
        <v>5663</v>
      </c>
      <c r="L441" s="35"/>
    </row>
    <row r="442" spans="1:12" s="8" customFormat="1" ht="12.75">
      <c r="A442" s="29"/>
      <c r="B442" s="131" t="s">
        <v>219</v>
      </c>
      <c r="C442" s="131"/>
      <c r="D442" s="131"/>
      <c r="E442" s="131"/>
      <c r="F442" s="132"/>
      <c r="G442" s="58"/>
      <c r="H442" s="133"/>
      <c r="I442" s="133">
        <v>764</v>
      </c>
      <c r="L442" s="35"/>
    </row>
    <row r="443" spans="1:12" s="8" customFormat="1" ht="12.75">
      <c r="A443" s="29"/>
      <c r="B443" s="131" t="s">
        <v>220</v>
      </c>
      <c r="C443" s="131"/>
      <c r="D443" s="131"/>
      <c r="E443" s="131"/>
      <c r="F443" s="132"/>
      <c r="G443" s="58"/>
      <c r="H443" s="133"/>
      <c r="I443" s="133">
        <v>86</v>
      </c>
      <c r="L443" s="35"/>
    </row>
    <row r="444" spans="1:12" s="8" customFormat="1" ht="12.75">
      <c r="A444" s="29"/>
      <c r="B444" t="s">
        <v>221</v>
      </c>
      <c r="C444"/>
      <c r="D444"/>
      <c r="E444"/>
      <c r="F444" s="3"/>
      <c r="G444" s="58"/>
      <c r="H444" s="35"/>
      <c r="I444" s="35">
        <v>572</v>
      </c>
      <c r="L444" s="35"/>
    </row>
    <row r="445" spans="1:12" s="8" customFormat="1" ht="12.75">
      <c r="A445" s="29"/>
      <c r="B445" t="s">
        <v>222</v>
      </c>
      <c r="C445"/>
      <c r="D445"/>
      <c r="E445"/>
      <c r="F445" s="3"/>
      <c r="G445" s="58"/>
      <c r="H445" s="35"/>
      <c r="I445" s="35">
        <v>1681</v>
      </c>
      <c r="L445" s="35"/>
    </row>
    <row r="446" spans="1:12" s="8" customFormat="1" ht="12.75">
      <c r="A446" s="29"/>
      <c r="B446" t="s">
        <v>223</v>
      </c>
      <c r="C446"/>
      <c r="D446"/>
      <c r="E446"/>
      <c r="F446" s="3"/>
      <c r="G446" s="58"/>
      <c r="H446" s="35"/>
      <c r="I446" s="35">
        <v>800</v>
      </c>
      <c r="L446" s="35"/>
    </row>
    <row r="447" spans="1:12" s="8" customFormat="1" ht="12.75">
      <c r="A447" s="29"/>
      <c r="B447" t="s">
        <v>224</v>
      </c>
      <c r="C447"/>
      <c r="D447"/>
      <c r="E447"/>
      <c r="F447" s="3"/>
      <c r="G447" s="58"/>
      <c r="H447" s="35"/>
      <c r="I447" s="35">
        <v>676</v>
      </c>
      <c r="L447" s="35"/>
    </row>
    <row r="448" spans="1:12" s="8" customFormat="1" ht="12.75">
      <c r="A448" s="29"/>
      <c r="B448" t="s">
        <v>225</v>
      </c>
      <c r="C448"/>
      <c r="D448"/>
      <c r="E448"/>
      <c r="F448" s="3"/>
      <c r="G448" s="58"/>
      <c r="H448" s="47"/>
      <c r="I448" s="35">
        <v>185</v>
      </c>
      <c r="L448" s="35"/>
    </row>
    <row r="449" spans="1:12" s="8" customFormat="1" ht="12.75">
      <c r="A449" s="29"/>
      <c r="B449" t="s">
        <v>226</v>
      </c>
      <c r="C449"/>
      <c r="D449"/>
      <c r="E449"/>
      <c r="F449" s="3"/>
      <c r="G449" s="58"/>
      <c r="H449" s="47"/>
      <c r="I449" s="35">
        <v>369</v>
      </c>
      <c r="L449" s="35"/>
    </row>
    <row r="450" spans="1:12" s="8" customFormat="1" ht="12.75">
      <c r="A450" s="29"/>
      <c r="B450" t="s">
        <v>112</v>
      </c>
      <c r="C450"/>
      <c r="D450"/>
      <c r="E450"/>
      <c r="F450" s="3"/>
      <c r="G450" s="58"/>
      <c r="H450" s="35"/>
      <c r="I450" s="35">
        <v>790</v>
      </c>
      <c r="L450" s="35"/>
    </row>
    <row r="451" spans="1:12" s="8" customFormat="1" ht="12.75">
      <c r="A451" s="29"/>
      <c r="B451" t="s">
        <v>595</v>
      </c>
      <c r="C451"/>
      <c r="D451"/>
      <c r="E451"/>
      <c r="F451" s="3"/>
      <c r="G451" s="58"/>
      <c r="H451" s="35"/>
      <c r="I451" s="35">
        <v>691</v>
      </c>
      <c r="L451" s="35"/>
    </row>
    <row r="452" spans="1:12" s="8" customFormat="1" ht="12.75">
      <c r="A452" s="29"/>
      <c r="B452" t="s">
        <v>596</v>
      </c>
      <c r="C452"/>
      <c r="D452"/>
      <c r="E452"/>
      <c r="F452" s="3"/>
      <c r="G452" s="58"/>
      <c r="H452" s="35"/>
      <c r="I452" s="35">
        <v>81</v>
      </c>
      <c r="L452" s="35"/>
    </row>
    <row r="453" spans="1:12" s="8" customFormat="1" ht="12.75">
      <c r="A453" s="29"/>
      <c r="B453" t="s">
        <v>624</v>
      </c>
      <c r="C453"/>
      <c r="D453"/>
      <c r="E453"/>
      <c r="F453" s="3"/>
      <c r="G453" s="58"/>
      <c r="H453" s="35"/>
      <c r="I453" s="35">
        <v>336</v>
      </c>
      <c r="L453" s="35"/>
    </row>
    <row r="454" spans="1:9" s="8" customFormat="1" ht="12.75">
      <c r="A454" s="29"/>
      <c r="B454"/>
      <c r="C454"/>
      <c r="D454"/>
      <c r="E454"/>
      <c r="F454" s="3"/>
      <c r="G454"/>
      <c r="H454" s="35"/>
      <c r="I454" s="30"/>
    </row>
    <row r="455" spans="1:9" s="8" customFormat="1" ht="12.75">
      <c r="A455" s="29"/>
      <c r="B455" s="4" t="s">
        <v>73</v>
      </c>
      <c r="C455"/>
      <c r="D455"/>
      <c r="E455"/>
      <c r="F455" s="3"/>
      <c r="G455"/>
      <c r="H455" s="35"/>
      <c r="I455" s="48">
        <f>H456+H460</f>
        <v>5554</v>
      </c>
    </row>
    <row r="456" spans="1:8" s="8" customFormat="1" ht="12.75">
      <c r="A456" s="29"/>
      <c r="B456" s="123" t="s">
        <v>598</v>
      </c>
      <c r="C456"/>
      <c r="D456"/>
      <c r="E456" s="3"/>
      <c r="F456" s="3"/>
      <c r="G456"/>
      <c r="H456" s="47">
        <f>G457+G458+G459</f>
        <v>5223</v>
      </c>
    </row>
    <row r="457" spans="1:7" s="8" customFormat="1" ht="12.75">
      <c r="A457" s="29"/>
      <c r="B457" s="14" t="s">
        <v>600</v>
      </c>
      <c r="C457"/>
      <c r="D457"/>
      <c r="E457" s="3"/>
      <c r="F457" s="3"/>
      <c r="G457" s="50">
        <v>3543</v>
      </c>
    </row>
    <row r="458" spans="1:7" s="8" customFormat="1" ht="12.75">
      <c r="A458" s="29"/>
      <c r="B458" s="14" t="s">
        <v>601</v>
      </c>
      <c r="C458"/>
      <c r="D458"/>
      <c r="E458" s="3"/>
      <c r="F458" s="3"/>
      <c r="G458" s="50">
        <v>1577</v>
      </c>
    </row>
    <row r="459" spans="1:7" s="8" customFormat="1" ht="12.75">
      <c r="A459" s="29"/>
      <c r="B459" s="14" t="s">
        <v>237</v>
      </c>
      <c r="C459"/>
      <c r="D459"/>
      <c r="E459" s="3"/>
      <c r="F459" s="3"/>
      <c r="G459" s="50">
        <v>103</v>
      </c>
    </row>
    <row r="460" spans="1:8" s="8" customFormat="1" ht="12.75">
      <c r="A460" s="29"/>
      <c r="B460" s="123" t="s">
        <v>599</v>
      </c>
      <c r="C460"/>
      <c r="D460"/>
      <c r="E460" s="3"/>
      <c r="F460" s="3"/>
      <c r="G460"/>
      <c r="H460" s="50">
        <v>331</v>
      </c>
    </row>
    <row r="461" spans="1:7" s="8" customFormat="1" ht="12.75">
      <c r="A461" s="29"/>
      <c r="B461" s="14" t="s">
        <v>602</v>
      </c>
      <c r="C461"/>
      <c r="D461"/>
      <c r="E461" s="3"/>
      <c r="F461" s="3"/>
      <c r="G461" s="50">
        <v>331</v>
      </c>
    </row>
    <row r="462" spans="1:9" s="8" customFormat="1" ht="12.75">
      <c r="A462" s="29"/>
      <c r="B462" s="14"/>
      <c r="C462"/>
      <c r="D462"/>
      <c r="E462" s="3"/>
      <c r="F462" s="3"/>
      <c r="G462"/>
      <c r="H462" s="35"/>
      <c r="I462" s="50"/>
    </row>
    <row r="463" spans="1:9" s="8" customFormat="1" ht="12.75">
      <c r="A463" s="8" t="s">
        <v>94</v>
      </c>
      <c r="I463" s="30"/>
    </row>
    <row r="464" spans="2:9" s="8" customFormat="1" ht="12.75">
      <c r="B464" s="4"/>
      <c r="F464" s="35"/>
      <c r="G464" s="35"/>
      <c r="H464" s="21"/>
      <c r="I464" s="30"/>
    </row>
    <row r="465" spans="2:9" s="8" customFormat="1" ht="12.75">
      <c r="B465" s="4"/>
      <c r="F465" s="35"/>
      <c r="G465" s="35"/>
      <c r="H465" s="21"/>
      <c r="I465" s="30"/>
    </row>
    <row r="466" spans="1:9" s="8" customFormat="1" ht="15.75">
      <c r="A466" s="16" t="s">
        <v>95</v>
      </c>
      <c r="B466" s="4"/>
      <c r="F466" s="35"/>
      <c r="G466" s="35"/>
      <c r="H466" s="21"/>
      <c r="I466" s="17">
        <v>36635</v>
      </c>
    </row>
    <row r="467" spans="1:9" s="8" customFormat="1" ht="12.75">
      <c r="A467"/>
      <c r="H467" s="30"/>
      <c r="I467" s="30"/>
    </row>
    <row r="468" spans="1:9" s="8" customFormat="1" ht="12.75">
      <c r="A468" t="s">
        <v>96</v>
      </c>
      <c r="H468" s="30"/>
      <c r="I468" s="30"/>
    </row>
    <row r="469" spans="1:9" s="8" customFormat="1" ht="12.75">
      <c r="A469"/>
      <c r="H469" s="30"/>
      <c r="I469" s="30"/>
    </row>
    <row r="470" spans="1:9" s="8" customFormat="1" ht="12.75">
      <c r="A470"/>
      <c r="H470" s="30"/>
      <c r="I470" s="30"/>
    </row>
    <row r="471" spans="1:9" s="8" customFormat="1" ht="15.75">
      <c r="A471" s="16" t="s">
        <v>130</v>
      </c>
      <c r="H471" s="30"/>
      <c r="I471" s="17">
        <v>9522</v>
      </c>
    </row>
    <row r="472" spans="1:9" s="44" customFormat="1" ht="12.75">
      <c r="A472" s="29"/>
      <c r="H472" s="30"/>
      <c r="I472" s="30"/>
    </row>
    <row r="473" spans="1:9" s="8" customFormat="1" ht="12.75">
      <c r="A473" t="s">
        <v>179</v>
      </c>
      <c r="G473" s="35"/>
      <c r="H473" s="30"/>
      <c r="I473" s="30"/>
    </row>
    <row r="474" spans="1:7" ht="12.75">
      <c r="A474" t="s">
        <v>165</v>
      </c>
      <c r="G474" s="3"/>
    </row>
    <row r="475" spans="1:8" s="44" customFormat="1" ht="12.75">
      <c r="A475" s="44" t="s">
        <v>415</v>
      </c>
      <c r="H475" s="30"/>
    </row>
    <row r="476" spans="1:9" s="44" customFormat="1" ht="12.75">
      <c r="A476" s="44" t="s">
        <v>416</v>
      </c>
      <c r="H476" s="30"/>
      <c r="I476" s="30"/>
    </row>
    <row r="477" spans="8:9" s="44" customFormat="1" ht="12.75">
      <c r="H477" s="30"/>
      <c r="I477" s="30"/>
    </row>
    <row r="478" spans="8:9" s="44" customFormat="1" ht="12.75">
      <c r="H478" s="30"/>
      <c r="I478" s="30"/>
    </row>
    <row r="479" spans="1:10" s="44" customFormat="1" ht="15.75">
      <c r="A479" s="16" t="s">
        <v>74</v>
      </c>
      <c r="B479" s="16"/>
      <c r="C479" s="16"/>
      <c r="D479" s="16"/>
      <c r="E479" s="16"/>
      <c r="F479" s="16"/>
      <c r="G479" s="16"/>
      <c r="H479" s="17"/>
      <c r="I479" s="17">
        <v>1820</v>
      </c>
      <c r="J479" s="16"/>
    </row>
    <row r="480" s="44" customFormat="1" ht="12.75">
      <c r="G480" s="46"/>
    </row>
    <row r="481" spans="1:7" ht="12.75">
      <c r="A481" t="s">
        <v>586</v>
      </c>
      <c r="G481" s="3"/>
    </row>
    <row r="482" spans="1:7" s="44" customFormat="1" ht="12.75">
      <c r="A482" s="44" t="s">
        <v>587</v>
      </c>
      <c r="G482" s="46"/>
    </row>
    <row r="483" ht="12.75">
      <c r="G483" s="3"/>
    </row>
    <row r="484" ht="12.75">
      <c r="G484" s="3"/>
    </row>
    <row r="485" spans="1:9" ht="15.75">
      <c r="A485" s="16" t="s">
        <v>75</v>
      </c>
      <c r="G485" s="3"/>
      <c r="I485" s="32">
        <f>SUM(F490:F492)</f>
        <v>1525</v>
      </c>
    </row>
    <row r="486" ht="12.75">
      <c r="G486" s="3"/>
    </row>
    <row r="487" spans="1:7" ht="12.75">
      <c r="A487" t="s">
        <v>116</v>
      </c>
      <c r="G487" s="3"/>
    </row>
    <row r="488" spans="1:7" ht="12.75">
      <c r="A488" t="s">
        <v>417</v>
      </c>
      <c r="G488" s="3"/>
    </row>
    <row r="489" ht="12.75">
      <c r="G489" s="3"/>
    </row>
    <row r="490" spans="2:7" ht="12.75">
      <c r="B490" s="8" t="s">
        <v>113</v>
      </c>
      <c r="C490" s="8"/>
      <c r="D490" s="8"/>
      <c r="E490" s="8"/>
      <c r="F490" s="35">
        <v>1229</v>
      </c>
      <c r="G490" s="3"/>
    </row>
    <row r="491" spans="2:7" ht="12.75">
      <c r="B491" s="8" t="s">
        <v>114</v>
      </c>
      <c r="C491" s="8"/>
      <c r="D491" s="8"/>
      <c r="E491" s="8"/>
      <c r="F491" s="35">
        <v>26</v>
      </c>
      <c r="G491" s="3"/>
    </row>
    <row r="492" spans="2:7" ht="12.75">
      <c r="B492" s="8" t="s">
        <v>115</v>
      </c>
      <c r="C492" s="8"/>
      <c r="D492" s="8"/>
      <c r="E492" s="8"/>
      <c r="F492" s="35">
        <v>270</v>
      </c>
      <c r="G492" s="3"/>
    </row>
    <row r="493" ht="12.75">
      <c r="G493" s="3"/>
    </row>
    <row r="494" spans="1:7" s="8" customFormat="1" ht="12.75">
      <c r="A494"/>
      <c r="G494" s="10"/>
    </row>
    <row r="495" spans="1:9" ht="15.75">
      <c r="A495" s="16" t="s">
        <v>23</v>
      </c>
      <c r="G495" s="3"/>
      <c r="I495" s="32">
        <f>SUM(H498:H525)</f>
        <v>8855</v>
      </c>
    </row>
    <row r="496" ht="12.75">
      <c r="G496" s="3"/>
    </row>
    <row r="497" spans="1:7" ht="12.75">
      <c r="A497" t="s">
        <v>22</v>
      </c>
      <c r="G497" s="3"/>
    </row>
    <row r="498" spans="1:8" ht="12.75">
      <c r="A498" s="4" t="s">
        <v>32</v>
      </c>
      <c r="H498">
        <v>599</v>
      </c>
    </row>
    <row r="499" spans="1:9" ht="15.75">
      <c r="A499" s="4" t="s">
        <v>117</v>
      </c>
      <c r="H499" s="13">
        <f>SUM(G500:G521)</f>
        <v>1454</v>
      </c>
      <c r="I499" s="17"/>
    </row>
    <row r="500" spans="1:9" s="44" customFormat="1" ht="12.75">
      <c r="A500" s="4"/>
      <c r="B500" s="44" t="s">
        <v>459</v>
      </c>
      <c r="I500" s="30"/>
    </row>
    <row r="501" spans="1:9" s="44" customFormat="1" ht="12.75">
      <c r="A501" s="4"/>
      <c r="B501" s="44" t="s">
        <v>460</v>
      </c>
      <c r="G501" s="44">
        <v>195</v>
      </c>
      <c r="I501" s="30"/>
    </row>
    <row r="502" spans="1:9" s="44" customFormat="1" ht="12.75">
      <c r="A502" s="4"/>
      <c r="B502" s="44" t="s">
        <v>626</v>
      </c>
      <c r="I502" s="30"/>
    </row>
    <row r="503" spans="1:9" s="44" customFormat="1" ht="12.75">
      <c r="A503" s="4"/>
      <c r="B503" s="44" t="s">
        <v>625</v>
      </c>
      <c r="G503" s="44">
        <v>3</v>
      </c>
      <c r="I503" s="30"/>
    </row>
    <row r="504" spans="2:7" ht="12.75">
      <c r="B504" t="s">
        <v>24</v>
      </c>
      <c r="G504">
        <v>456</v>
      </c>
    </row>
    <row r="505" spans="2:7" ht="12.75">
      <c r="B505" t="s">
        <v>461</v>
      </c>
      <c r="G505">
        <v>9</v>
      </c>
    </row>
    <row r="506" spans="2:7" s="44" customFormat="1" ht="12.75">
      <c r="B506" s="44" t="s">
        <v>93</v>
      </c>
      <c r="G506" s="44">
        <v>90</v>
      </c>
    </row>
    <row r="507" spans="2:7" s="44" customFormat="1" ht="12.75">
      <c r="B507" s="44" t="s">
        <v>455</v>
      </c>
      <c r="G507" s="44">
        <v>85</v>
      </c>
    </row>
    <row r="508" s="44" customFormat="1" ht="12.75">
      <c r="B508" s="44" t="s">
        <v>458</v>
      </c>
    </row>
    <row r="509" spans="2:7" s="44" customFormat="1" ht="12.75">
      <c r="B509" s="44" t="s">
        <v>456</v>
      </c>
      <c r="G509" s="44">
        <v>27</v>
      </c>
    </row>
    <row r="510" spans="2:7" s="44" customFormat="1" ht="12.75">
      <c r="B510" s="44" t="s">
        <v>151</v>
      </c>
      <c r="G510" s="44">
        <v>96</v>
      </c>
    </row>
    <row r="511" spans="2:7" ht="12.75">
      <c r="B511" t="s">
        <v>25</v>
      </c>
      <c r="G511">
        <v>120</v>
      </c>
    </row>
    <row r="512" spans="2:7" ht="12.75">
      <c r="B512" t="s">
        <v>59</v>
      </c>
      <c r="G512">
        <v>37</v>
      </c>
    </row>
    <row r="513" spans="2:7" ht="12.75">
      <c r="B513" t="s">
        <v>118</v>
      </c>
      <c r="G513">
        <v>16</v>
      </c>
    </row>
    <row r="514" spans="2:7" ht="12.75">
      <c r="B514" t="s">
        <v>457</v>
      </c>
      <c r="G514">
        <v>6</v>
      </c>
    </row>
    <row r="515" spans="2:7" ht="12.75">
      <c r="B515" t="s">
        <v>230</v>
      </c>
      <c r="G515">
        <v>6</v>
      </c>
    </row>
    <row r="516" spans="2:7" ht="12.75">
      <c r="B516" t="s">
        <v>462</v>
      </c>
      <c r="G516">
        <v>31</v>
      </c>
    </row>
    <row r="517" spans="2:7" s="44" customFormat="1" ht="12.75">
      <c r="B517" s="44" t="s">
        <v>231</v>
      </c>
      <c r="G517" s="44">
        <v>15</v>
      </c>
    </row>
    <row r="518" spans="2:7" ht="12.75">
      <c r="B518" s="44" t="s">
        <v>464</v>
      </c>
      <c r="C518" s="44"/>
      <c r="D518" s="44"/>
      <c r="E518" s="44"/>
      <c r="F518" s="44"/>
      <c r="G518" s="44">
        <v>8</v>
      </c>
    </row>
    <row r="519" spans="2:7" s="44" customFormat="1" ht="12.75">
      <c r="B519" s="44" t="s">
        <v>463</v>
      </c>
      <c r="G519" s="44">
        <v>53</v>
      </c>
    </row>
    <row r="520" spans="2:7" ht="12.75">
      <c r="B520" t="s">
        <v>166</v>
      </c>
      <c r="G520">
        <v>5</v>
      </c>
    </row>
    <row r="521" spans="2:7" ht="12.75">
      <c r="B521" t="s">
        <v>137</v>
      </c>
      <c r="G521">
        <v>196</v>
      </c>
    </row>
    <row r="523" spans="1:8" s="44" customFormat="1" ht="12.75">
      <c r="A523" s="4" t="s">
        <v>180</v>
      </c>
      <c r="H523" s="44">
        <v>694</v>
      </c>
    </row>
    <row r="525" spans="1:8" s="44" customFormat="1" ht="12.75">
      <c r="A525" s="4" t="s">
        <v>149</v>
      </c>
      <c r="H525" s="47">
        <f>SUM(G526:G527)</f>
        <v>6108</v>
      </c>
    </row>
    <row r="526" spans="1:7" s="44" customFormat="1" ht="12.75">
      <c r="A526" s="4"/>
      <c r="B526" s="44" t="s">
        <v>465</v>
      </c>
      <c r="G526" s="47">
        <v>5850</v>
      </c>
    </row>
    <row r="527" spans="1:7" ht="12.75">
      <c r="A527" s="4"/>
      <c r="B527" t="s">
        <v>150</v>
      </c>
      <c r="G527" s="13">
        <v>258</v>
      </c>
    </row>
    <row r="529" s="44" customFormat="1" ht="12.75">
      <c r="A529" s="44" t="s">
        <v>588</v>
      </c>
    </row>
    <row r="532" spans="1:9" ht="15.75">
      <c r="A532" s="16" t="s">
        <v>33</v>
      </c>
      <c r="I532" s="22">
        <f>SUM(H534:H535)</f>
        <v>12883</v>
      </c>
    </row>
    <row r="533" spans="1:9" s="44" customFormat="1" ht="12.75">
      <c r="A533" s="29"/>
      <c r="I533" s="36"/>
    </row>
    <row r="534" spans="1:9" s="44" customFormat="1" ht="12.75">
      <c r="A534" s="29"/>
      <c r="B534" s="44" t="s">
        <v>119</v>
      </c>
      <c r="H534" s="50">
        <v>6569</v>
      </c>
      <c r="I534" s="36"/>
    </row>
    <row r="535" spans="2:8" ht="12.75">
      <c r="B535" t="s">
        <v>120</v>
      </c>
      <c r="H535" s="12">
        <v>6314</v>
      </c>
    </row>
    <row r="536" s="45" customFormat="1" ht="12.75">
      <c r="H536" s="52"/>
    </row>
    <row r="537" spans="1:8" ht="12.75">
      <c r="A537" t="s">
        <v>125</v>
      </c>
      <c r="H537" s="12"/>
    </row>
    <row r="538" ht="12.75">
      <c r="H538" s="12"/>
    </row>
    <row r="539" ht="12.75">
      <c r="H539" s="12"/>
    </row>
    <row r="540" spans="1:9" s="44" customFormat="1" ht="15.75">
      <c r="A540" s="16" t="s">
        <v>181</v>
      </c>
      <c r="G540" s="46"/>
      <c r="H540" s="50"/>
      <c r="I540" s="22">
        <f>SUM(H542:H546)</f>
        <v>4351</v>
      </c>
    </row>
    <row r="542" spans="1:8" s="44" customFormat="1" ht="12.75">
      <c r="A542" s="4" t="s">
        <v>48</v>
      </c>
      <c r="H542" s="46">
        <f>SUM(G544:G545)</f>
        <v>32</v>
      </c>
    </row>
    <row r="543" spans="1:8" ht="12.75">
      <c r="A543" s="4"/>
      <c r="H543" s="3"/>
    </row>
    <row r="544" spans="1:8" ht="12.75">
      <c r="A544" s="4"/>
      <c r="B544" t="s">
        <v>454</v>
      </c>
      <c r="F544" s="13"/>
      <c r="G544">
        <v>32</v>
      </c>
      <c r="H544" s="3"/>
    </row>
    <row r="545" spans="1:8" ht="12.75">
      <c r="A545" s="4"/>
      <c r="H545" s="3"/>
    </row>
    <row r="546" spans="1:8" ht="12.75">
      <c r="A546" s="4" t="s">
        <v>34</v>
      </c>
      <c r="G546" s="3"/>
      <c r="H546" s="13">
        <f>SUM(G549:G599)</f>
        <v>4319</v>
      </c>
    </row>
    <row r="547" s="44" customFormat="1" ht="12.75">
      <c r="G547" s="46"/>
    </row>
    <row r="548" spans="2:5" ht="12.75">
      <c r="B548" s="18" t="s">
        <v>46</v>
      </c>
      <c r="E548" s="3"/>
    </row>
    <row r="549" spans="2:7" ht="12.75">
      <c r="B549" s="18"/>
      <c r="C549" t="s">
        <v>432</v>
      </c>
      <c r="E549" s="3"/>
      <c r="G549">
        <v>194</v>
      </c>
    </row>
    <row r="550" spans="2:7" ht="12.75">
      <c r="B550" s="18"/>
      <c r="C550" t="s">
        <v>418</v>
      </c>
      <c r="E550" s="3"/>
      <c r="G550">
        <v>28</v>
      </c>
    </row>
    <row r="551" spans="2:7" ht="12.75">
      <c r="B551" s="18"/>
      <c r="C551" t="s">
        <v>433</v>
      </c>
      <c r="E551" s="3"/>
      <c r="G551">
        <v>58</v>
      </c>
    </row>
    <row r="552" spans="2:7" ht="12.75">
      <c r="B552" s="18"/>
      <c r="C552" t="s">
        <v>434</v>
      </c>
      <c r="E552" s="3"/>
      <c r="G552">
        <v>161</v>
      </c>
    </row>
    <row r="553" spans="2:7" ht="12.75">
      <c r="B553" s="18"/>
      <c r="C553" t="s">
        <v>419</v>
      </c>
      <c r="E553" s="3"/>
      <c r="G553">
        <v>4</v>
      </c>
    </row>
    <row r="554" spans="2:7" ht="12.75">
      <c r="B554" s="18"/>
      <c r="C554" t="s">
        <v>435</v>
      </c>
      <c r="E554" s="3"/>
      <c r="G554">
        <v>11</v>
      </c>
    </row>
    <row r="555" spans="2:5" s="44" customFormat="1" ht="12.75">
      <c r="B555" s="4"/>
      <c r="E555" s="46"/>
    </row>
    <row r="556" spans="2:5" ht="12.75">
      <c r="B556" s="18" t="s">
        <v>453</v>
      </c>
      <c r="E556" s="3"/>
    </row>
    <row r="557" spans="2:5" ht="12.75">
      <c r="B557" s="18"/>
      <c r="C557" t="s">
        <v>420</v>
      </c>
      <c r="E557" s="3"/>
    </row>
    <row r="558" spans="2:7" ht="12.75">
      <c r="B558" s="18"/>
      <c r="C558" t="s">
        <v>421</v>
      </c>
      <c r="E558" s="3"/>
      <c r="G558">
        <v>823</v>
      </c>
    </row>
    <row r="559" spans="3:7" ht="12.75">
      <c r="C559" t="s">
        <v>232</v>
      </c>
      <c r="E559" s="3"/>
      <c r="G559">
        <v>33</v>
      </c>
    </row>
    <row r="560" spans="3:7" ht="12.75">
      <c r="C560" t="s">
        <v>233</v>
      </c>
      <c r="E560" s="3"/>
      <c r="G560">
        <v>44</v>
      </c>
    </row>
    <row r="561" spans="3:7" ht="12.75">
      <c r="C561" t="s">
        <v>234</v>
      </c>
      <c r="E561" s="3"/>
      <c r="G561">
        <v>12</v>
      </c>
    </row>
    <row r="562" spans="3:7" ht="12.75">
      <c r="C562" t="s">
        <v>235</v>
      </c>
      <c r="E562" s="3"/>
      <c r="G562">
        <v>19</v>
      </c>
    </row>
    <row r="563" spans="3:7" ht="12.75">
      <c r="C563" t="s">
        <v>422</v>
      </c>
      <c r="E563" s="3"/>
      <c r="G563">
        <v>66</v>
      </c>
    </row>
    <row r="564" spans="3:7" ht="12.75">
      <c r="C564" t="s">
        <v>423</v>
      </c>
      <c r="E564" s="3"/>
      <c r="G564">
        <v>92</v>
      </c>
    </row>
    <row r="565" spans="3:7" ht="12.75">
      <c r="C565" t="s">
        <v>436</v>
      </c>
      <c r="E565" s="3"/>
      <c r="G565">
        <v>7</v>
      </c>
    </row>
    <row r="566" spans="3:7" ht="12.75">
      <c r="C566" t="s">
        <v>437</v>
      </c>
      <c r="E566" s="3"/>
      <c r="G566">
        <v>133</v>
      </c>
    </row>
    <row r="567" spans="3:7" ht="12.75">
      <c r="C567" t="s">
        <v>424</v>
      </c>
      <c r="E567" s="3"/>
      <c r="G567">
        <v>9</v>
      </c>
    </row>
    <row r="568" spans="3:7" ht="12.75">
      <c r="C568" t="s">
        <v>425</v>
      </c>
      <c r="E568" s="3"/>
      <c r="G568">
        <v>10</v>
      </c>
    </row>
    <row r="569" spans="3:7" ht="12.75">
      <c r="C569" t="s">
        <v>427</v>
      </c>
      <c r="E569" s="3"/>
      <c r="G569">
        <v>5</v>
      </c>
    </row>
    <row r="570" spans="3:7" ht="12.75">
      <c r="C570" t="s">
        <v>438</v>
      </c>
      <c r="E570" s="3"/>
      <c r="G570">
        <v>35</v>
      </c>
    </row>
    <row r="571" spans="3:7" ht="12.75">
      <c r="C571" t="s">
        <v>426</v>
      </c>
      <c r="E571" s="3"/>
      <c r="G571">
        <v>26</v>
      </c>
    </row>
    <row r="572" ht="12.75">
      <c r="E572" s="3"/>
    </row>
    <row r="573" spans="2:5" ht="12.75">
      <c r="B573" s="4" t="s">
        <v>428</v>
      </c>
      <c r="E573" s="3"/>
    </row>
    <row r="574" spans="3:7" ht="12.75">
      <c r="C574" t="s">
        <v>429</v>
      </c>
      <c r="E574" s="3"/>
      <c r="G574">
        <v>4</v>
      </c>
    </row>
    <row r="575" spans="3:7" ht="12.75">
      <c r="C575" t="s">
        <v>430</v>
      </c>
      <c r="E575" s="3"/>
      <c r="G575">
        <v>5</v>
      </c>
    </row>
    <row r="576" spans="3:7" ht="12.75">
      <c r="C576" t="s">
        <v>431</v>
      </c>
      <c r="E576" s="3"/>
      <c r="G576">
        <v>12</v>
      </c>
    </row>
    <row r="577" spans="3:7" ht="12.75">
      <c r="C577" t="s">
        <v>439</v>
      </c>
      <c r="E577" s="3"/>
      <c r="G577" s="13">
        <v>2098</v>
      </c>
    </row>
    <row r="578" spans="3:7" ht="12.75">
      <c r="C578" t="s">
        <v>429</v>
      </c>
      <c r="E578" s="3"/>
      <c r="G578" s="13">
        <v>12</v>
      </c>
    </row>
    <row r="579" spans="3:7" ht="12.75">
      <c r="C579" t="s">
        <v>440</v>
      </c>
      <c r="E579" s="3"/>
      <c r="G579">
        <v>24</v>
      </c>
    </row>
    <row r="580" ht="12.75">
      <c r="E580" s="3"/>
    </row>
    <row r="581" spans="2:5" ht="12.75">
      <c r="B581" s="4" t="s">
        <v>441</v>
      </c>
      <c r="E581" s="3"/>
    </row>
    <row r="582" spans="3:7" ht="12.75">
      <c r="C582" t="s">
        <v>442</v>
      </c>
      <c r="E582" s="3"/>
      <c r="G582">
        <v>40</v>
      </c>
    </row>
    <row r="583" spans="3:7" ht="12.75">
      <c r="C583" t="s">
        <v>443</v>
      </c>
      <c r="E583" s="3"/>
      <c r="G583">
        <v>4</v>
      </c>
    </row>
    <row r="584" ht="12.75">
      <c r="E584" s="3"/>
    </row>
    <row r="585" spans="2:8" ht="12.75">
      <c r="B585" s="4" t="s">
        <v>444</v>
      </c>
      <c r="E585" s="3"/>
      <c r="H585" s="51"/>
    </row>
    <row r="586" spans="3:7" ht="12.75">
      <c r="C586" t="s">
        <v>445</v>
      </c>
      <c r="E586" s="3"/>
      <c r="G586">
        <v>46</v>
      </c>
    </row>
    <row r="587" spans="3:7" ht="12.75">
      <c r="C587" t="s">
        <v>440</v>
      </c>
      <c r="E587" s="3"/>
      <c r="G587">
        <v>24</v>
      </c>
    </row>
    <row r="588" spans="3:7" ht="12.75">
      <c r="C588" t="s">
        <v>443</v>
      </c>
      <c r="E588" s="3"/>
      <c r="G588">
        <v>5</v>
      </c>
    </row>
    <row r="589" ht="12.75">
      <c r="E589" s="3"/>
    </row>
    <row r="590" spans="2:5" ht="12.75">
      <c r="B590" s="4" t="s">
        <v>449</v>
      </c>
      <c r="E590" s="3"/>
    </row>
    <row r="591" spans="3:7" ht="12.75">
      <c r="C591" t="s">
        <v>447</v>
      </c>
      <c r="E591" s="3"/>
      <c r="G591">
        <v>34</v>
      </c>
    </row>
    <row r="592" ht="12.75">
      <c r="E592" s="3"/>
    </row>
    <row r="593" spans="2:5" ht="12.75">
      <c r="B593" s="4" t="s">
        <v>446</v>
      </c>
      <c r="E593" s="3"/>
    </row>
    <row r="594" spans="3:7" ht="12.75">
      <c r="C594" t="s">
        <v>452</v>
      </c>
      <c r="E594" s="3"/>
      <c r="G594">
        <v>112</v>
      </c>
    </row>
    <row r="595" spans="3:7" ht="12.75">
      <c r="C595" t="s">
        <v>429</v>
      </c>
      <c r="E595" s="3"/>
      <c r="G595">
        <v>9</v>
      </c>
    </row>
    <row r="596" ht="12.75">
      <c r="E596" s="3"/>
    </row>
    <row r="597" spans="2:5" ht="12.75">
      <c r="B597" s="41" t="s">
        <v>450</v>
      </c>
      <c r="E597" s="3"/>
    </row>
    <row r="598" spans="3:7" ht="12.75">
      <c r="C598" t="s">
        <v>451</v>
      </c>
      <c r="E598" s="3"/>
      <c r="G598">
        <v>88</v>
      </c>
    </row>
    <row r="599" spans="3:7" ht="12.75">
      <c r="C599" t="s">
        <v>448</v>
      </c>
      <c r="E599" s="3"/>
      <c r="G599">
        <v>32</v>
      </c>
    </row>
    <row r="600" ht="12.75">
      <c r="E600" s="3"/>
    </row>
    <row r="601" spans="1:5" ht="12.75">
      <c r="A601" t="s">
        <v>102</v>
      </c>
      <c r="E601" s="3"/>
    </row>
    <row r="602" ht="12.75">
      <c r="E602" s="3"/>
    </row>
    <row r="603" ht="12.75">
      <c r="E603" s="3"/>
    </row>
    <row r="604" spans="1:9" ht="15.75">
      <c r="A604" s="16" t="s">
        <v>26</v>
      </c>
      <c r="E604" s="3"/>
      <c r="I604" s="16">
        <v>270</v>
      </c>
    </row>
    <row r="605" spans="1:9" ht="12.75">
      <c r="A605" s="8"/>
      <c r="E605" s="3"/>
      <c r="I605" s="8"/>
    </row>
    <row r="606" spans="1:5" ht="12.75">
      <c r="A606" t="s">
        <v>247</v>
      </c>
      <c r="E606" s="3"/>
    </row>
    <row r="607" spans="5:20" ht="12.75">
      <c r="E607" s="3"/>
      <c r="F607" s="13"/>
      <c r="L607" s="136"/>
      <c r="M607" s="136"/>
      <c r="N607" s="136"/>
      <c r="O607" s="136"/>
      <c r="P607" s="136"/>
      <c r="Q607" s="136"/>
      <c r="R607" s="136"/>
      <c r="S607" s="136"/>
      <c r="T607" s="136"/>
    </row>
    <row r="608" spans="5:20" ht="12.75">
      <c r="E608" s="3"/>
      <c r="L608" s="136"/>
      <c r="M608" s="136"/>
      <c r="N608" s="136"/>
      <c r="O608" s="136"/>
      <c r="P608" s="136"/>
      <c r="Q608" s="136"/>
      <c r="R608" s="136"/>
      <c r="S608" s="136"/>
      <c r="T608" s="136"/>
    </row>
    <row r="609" spans="1:20" s="8" customFormat="1" ht="15.75">
      <c r="A609" s="20" t="s">
        <v>40</v>
      </c>
      <c r="E609" s="10"/>
      <c r="H609" s="29"/>
      <c r="I609" s="22">
        <f>SUM(G612:G630)</f>
        <v>2278</v>
      </c>
      <c r="L609" s="137"/>
      <c r="M609" s="137"/>
      <c r="N609" s="137"/>
      <c r="O609" s="137"/>
      <c r="P609" s="137"/>
      <c r="Q609" s="137"/>
      <c r="R609" s="137"/>
      <c r="S609" s="137"/>
      <c r="T609" s="137"/>
    </row>
    <row r="610" spans="1:20" ht="12.75">
      <c r="A610" s="26"/>
      <c r="I610" s="33"/>
      <c r="L610" s="129"/>
      <c r="M610" s="129"/>
      <c r="N610" s="137"/>
      <c r="O610" s="137"/>
      <c r="P610" s="137"/>
      <c r="Q610" s="129"/>
      <c r="R610" s="129"/>
      <c r="S610" s="138"/>
      <c r="T610" s="129"/>
    </row>
    <row r="611" spans="1:20" ht="12.75">
      <c r="A611" s="15" t="s">
        <v>88</v>
      </c>
      <c r="I611" s="33"/>
      <c r="L611" s="129"/>
      <c r="M611" s="129"/>
      <c r="N611" s="137"/>
      <c r="O611" s="137"/>
      <c r="P611" s="137"/>
      <c r="Q611" s="129"/>
      <c r="R611" s="129"/>
      <c r="S611" s="137"/>
      <c r="T611" s="129"/>
    </row>
    <row r="612" spans="1:20" ht="12.75">
      <c r="A612" s="26"/>
      <c r="B612" s="14" t="s">
        <v>100</v>
      </c>
      <c r="C612" s="14"/>
      <c r="D612" s="14"/>
      <c r="G612" s="44">
        <v>516</v>
      </c>
      <c r="I612" s="33"/>
      <c r="L612" s="129"/>
      <c r="M612" s="129"/>
      <c r="N612" s="137"/>
      <c r="O612" s="137"/>
      <c r="P612" s="137"/>
      <c r="Q612" s="129"/>
      <c r="R612" s="129"/>
      <c r="S612" s="137"/>
      <c r="T612" s="137"/>
    </row>
    <row r="613" spans="1:20" ht="12.75">
      <c r="A613" s="26"/>
      <c r="B613" s="14" t="s">
        <v>592</v>
      </c>
      <c r="C613" s="14"/>
      <c r="D613" s="14"/>
      <c r="G613" s="44"/>
      <c r="I613" s="33"/>
      <c r="L613" s="129"/>
      <c r="M613" s="129"/>
      <c r="N613" s="137"/>
      <c r="O613" s="137"/>
      <c r="P613" s="137"/>
      <c r="Q613" s="129"/>
      <c r="R613" s="129"/>
      <c r="S613" s="137"/>
      <c r="T613" s="138"/>
    </row>
    <row r="614" spans="1:20" ht="12.75">
      <c r="A614" s="26"/>
      <c r="B614" s="14" t="s">
        <v>593</v>
      </c>
      <c r="C614" s="14"/>
      <c r="D614" s="14"/>
      <c r="G614" s="44">
        <v>203</v>
      </c>
      <c r="I614" s="33"/>
      <c r="L614" s="129"/>
      <c r="M614" s="129"/>
      <c r="N614" s="137"/>
      <c r="O614" s="139"/>
      <c r="P614" s="137"/>
      <c r="Q614" s="129"/>
      <c r="R614" s="129"/>
      <c r="S614" s="137"/>
      <c r="T614" s="137"/>
    </row>
    <row r="615" spans="1:20" ht="12.75">
      <c r="A615" s="26"/>
      <c r="B615" s="14" t="s">
        <v>536</v>
      </c>
      <c r="C615" s="14"/>
      <c r="D615" s="14"/>
      <c r="G615" s="44"/>
      <c r="I615" s="33"/>
      <c r="L615" s="129"/>
      <c r="M615" s="129"/>
      <c r="N615" s="129"/>
      <c r="O615" s="129"/>
      <c r="P615" s="129"/>
      <c r="Q615" s="129"/>
      <c r="R615" s="138"/>
      <c r="S615" s="137"/>
      <c r="T615" s="137"/>
    </row>
    <row r="616" spans="1:20" ht="12.75">
      <c r="A616" s="26"/>
      <c r="B616" s="14" t="s">
        <v>594</v>
      </c>
      <c r="D616" s="14"/>
      <c r="G616" s="44">
        <v>228</v>
      </c>
      <c r="I616" s="33"/>
      <c r="L616" s="129"/>
      <c r="M616" s="129"/>
      <c r="N616" s="129"/>
      <c r="O616" s="129"/>
      <c r="P616" s="129"/>
      <c r="Q616" s="129"/>
      <c r="R616" s="129"/>
      <c r="S616" s="137"/>
      <c r="T616" s="137"/>
    </row>
    <row r="617" spans="1:20" ht="12.75">
      <c r="A617" s="26"/>
      <c r="B617" s="14" t="s">
        <v>538</v>
      </c>
      <c r="C617" s="14"/>
      <c r="D617" s="14"/>
      <c r="G617" s="44">
        <v>40</v>
      </c>
      <c r="I617" s="33"/>
      <c r="L617" s="129"/>
      <c r="M617" s="140"/>
      <c r="N617" s="129"/>
      <c r="O617" s="129"/>
      <c r="P617" s="129"/>
      <c r="Q617" s="129"/>
      <c r="R617" s="129"/>
      <c r="S617" s="137"/>
      <c r="T617" s="137"/>
    </row>
    <row r="618" spans="1:20" ht="12.75">
      <c r="A618" s="26"/>
      <c r="B618" s="14" t="s">
        <v>81</v>
      </c>
      <c r="C618" s="14"/>
      <c r="D618" s="14"/>
      <c r="G618" s="44">
        <v>229</v>
      </c>
      <c r="I618" s="33"/>
      <c r="L618" s="129"/>
      <c r="M618" s="129"/>
      <c r="N618" s="129"/>
      <c r="O618" s="129"/>
      <c r="P618" s="129"/>
      <c r="Q618" s="129"/>
      <c r="R618" s="129"/>
      <c r="S618" s="137"/>
      <c r="T618" s="137"/>
    </row>
    <row r="619" spans="1:20" ht="12.75">
      <c r="A619" s="26"/>
      <c r="B619" s="14" t="s">
        <v>236</v>
      </c>
      <c r="C619" s="14"/>
      <c r="D619" s="14"/>
      <c r="G619" s="44">
        <v>21</v>
      </c>
      <c r="I619" s="33"/>
      <c r="L619" s="129"/>
      <c r="M619" s="138"/>
      <c r="N619" s="138"/>
      <c r="O619" s="129"/>
      <c r="P619" s="129"/>
      <c r="Q619" s="129"/>
      <c r="R619" s="129"/>
      <c r="S619" s="137"/>
      <c r="T619" s="137"/>
    </row>
    <row r="620" spans="1:20" ht="12.75">
      <c r="A620" s="26"/>
      <c r="B620" s="14" t="s">
        <v>542</v>
      </c>
      <c r="C620" s="14"/>
      <c r="D620" s="14"/>
      <c r="G620" s="44">
        <v>78</v>
      </c>
      <c r="I620" s="33"/>
      <c r="L620" s="129"/>
      <c r="M620" s="129"/>
      <c r="N620" s="129"/>
      <c r="O620" s="129"/>
      <c r="P620" s="129"/>
      <c r="Q620" s="129"/>
      <c r="R620" s="129"/>
      <c r="S620" s="137"/>
      <c r="T620" s="137"/>
    </row>
    <row r="621" spans="1:20" ht="12.75">
      <c r="A621" s="26"/>
      <c r="B621" s="14" t="s">
        <v>543</v>
      </c>
      <c r="C621" s="14"/>
      <c r="D621" s="14"/>
      <c r="G621" s="44">
        <v>44</v>
      </c>
      <c r="I621" s="33"/>
      <c r="L621" s="129"/>
      <c r="M621" s="129"/>
      <c r="N621" s="129"/>
      <c r="O621" s="129"/>
      <c r="P621" s="129"/>
      <c r="Q621" s="129"/>
      <c r="R621" s="129"/>
      <c r="S621" s="137"/>
      <c r="T621" s="137"/>
    </row>
    <row r="622" spans="1:20" ht="12.75">
      <c r="A622" s="26"/>
      <c r="B622" s="14" t="s">
        <v>544</v>
      </c>
      <c r="C622" s="14"/>
      <c r="D622" s="14"/>
      <c r="G622" s="44">
        <v>20</v>
      </c>
      <c r="I622" s="33"/>
      <c r="L622" s="129"/>
      <c r="M622" s="129"/>
      <c r="N622" s="129"/>
      <c r="O622" s="129"/>
      <c r="P622" s="138"/>
      <c r="Q622" s="138"/>
      <c r="R622" s="129"/>
      <c r="S622" s="137"/>
      <c r="T622" s="137"/>
    </row>
    <row r="623" spans="1:20" ht="12.75">
      <c r="A623" s="26"/>
      <c r="B623" s="14" t="s">
        <v>545</v>
      </c>
      <c r="C623" s="14"/>
      <c r="D623" s="14"/>
      <c r="G623" s="44">
        <v>13</v>
      </c>
      <c r="I623" s="33"/>
      <c r="L623" s="129"/>
      <c r="M623" s="129"/>
      <c r="N623" s="129"/>
      <c r="O623" s="129"/>
      <c r="P623" s="129"/>
      <c r="Q623" s="129"/>
      <c r="R623" s="129"/>
      <c r="S623" s="137"/>
      <c r="T623" s="137"/>
    </row>
    <row r="624" spans="1:20" ht="12.75">
      <c r="A624" s="26"/>
      <c r="B624" s="14" t="s">
        <v>537</v>
      </c>
      <c r="C624" s="14"/>
      <c r="D624" s="14"/>
      <c r="G624" s="44">
        <v>39</v>
      </c>
      <c r="I624" s="33"/>
      <c r="L624" s="129"/>
      <c r="M624" s="129"/>
      <c r="N624" s="129"/>
      <c r="O624" s="129"/>
      <c r="P624" s="129"/>
      <c r="Q624" s="129"/>
      <c r="R624" s="129"/>
      <c r="S624" s="137"/>
      <c r="T624" s="137"/>
    </row>
    <row r="625" spans="1:20" ht="12.75">
      <c r="A625" s="26"/>
      <c r="B625" s="14" t="s">
        <v>238</v>
      </c>
      <c r="C625" s="14"/>
      <c r="D625" s="14"/>
      <c r="G625" s="44">
        <v>187</v>
      </c>
      <c r="I625" s="33"/>
      <c r="L625" s="129"/>
      <c r="M625" s="129"/>
      <c r="N625" s="129"/>
      <c r="O625" s="129"/>
      <c r="P625" s="129"/>
      <c r="Q625" s="129"/>
      <c r="R625" s="129"/>
      <c r="S625" s="137"/>
      <c r="T625" s="137"/>
    </row>
    <row r="626" spans="1:20" ht="12.75">
      <c r="A626" s="26"/>
      <c r="B626" s="14" t="s">
        <v>539</v>
      </c>
      <c r="C626" s="14"/>
      <c r="D626" s="14"/>
      <c r="G626" s="44">
        <v>25</v>
      </c>
      <c r="I626" s="33"/>
      <c r="L626" s="129"/>
      <c r="M626" s="129"/>
      <c r="N626" s="141"/>
      <c r="O626" s="141"/>
      <c r="P626" s="141"/>
      <c r="Q626" s="141"/>
      <c r="R626" s="129"/>
      <c r="S626" s="137"/>
      <c r="T626" s="137"/>
    </row>
    <row r="627" spans="1:20" ht="12.75">
      <c r="A627" s="26"/>
      <c r="B627" s="14" t="s">
        <v>540</v>
      </c>
      <c r="C627" s="14"/>
      <c r="D627" s="14"/>
      <c r="G627" s="44">
        <v>25</v>
      </c>
      <c r="I627" s="33"/>
      <c r="L627" s="129"/>
      <c r="M627" s="129"/>
      <c r="N627" s="129"/>
      <c r="O627" s="129"/>
      <c r="P627" s="129"/>
      <c r="Q627" s="129"/>
      <c r="R627" s="129"/>
      <c r="S627" s="137"/>
      <c r="T627" s="137"/>
    </row>
    <row r="628" spans="1:20" ht="12.75">
      <c r="A628" s="26"/>
      <c r="B628" s="14" t="s">
        <v>541</v>
      </c>
      <c r="C628" s="14"/>
      <c r="D628" s="14"/>
      <c r="G628" s="44">
        <v>253</v>
      </c>
      <c r="I628" s="33"/>
      <c r="L628" s="137"/>
      <c r="M628" s="129"/>
      <c r="N628" s="138"/>
      <c r="O628" s="129"/>
      <c r="P628" s="138"/>
      <c r="Q628" s="138"/>
      <c r="R628" s="129"/>
      <c r="S628" s="137"/>
      <c r="T628" s="137"/>
    </row>
    <row r="629" spans="1:20" s="14" customFormat="1" ht="12.75">
      <c r="A629" s="26"/>
      <c r="B629" s="14" t="s">
        <v>131</v>
      </c>
      <c r="G629" s="44">
        <v>346</v>
      </c>
      <c r="I629" s="33"/>
      <c r="L629" s="138"/>
      <c r="M629" s="129"/>
      <c r="N629" s="129"/>
      <c r="O629" s="129"/>
      <c r="P629" s="129"/>
      <c r="Q629" s="129"/>
      <c r="R629" s="129"/>
      <c r="S629" s="137"/>
      <c r="T629" s="137"/>
    </row>
    <row r="630" spans="1:20" s="14" customFormat="1" ht="12.75">
      <c r="A630" s="26"/>
      <c r="B630" s="14" t="s">
        <v>239</v>
      </c>
      <c r="G630" s="44">
        <v>11</v>
      </c>
      <c r="I630" s="33"/>
      <c r="L630" s="129"/>
      <c r="M630" s="129"/>
      <c r="N630" s="137"/>
      <c r="O630" s="129"/>
      <c r="P630" s="129"/>
      <c r="Q630" s="129"/>
      <c r="R630" s="129"/>
      <c r="S630" s="137"/>
      <c r="T630" s="137"/>
    </row>
    <row r="631" spans="1:20" s="14" customFormat="1" ht="12.75">
      <c r="A631" s="26"/>
      <c r="I631" s="33"/>
      <c r="L631" s="129"/>
      <c r="M631" s="129"/>
      <c r="N631" s="129"/>
      <c r="O631" s="129"/>
      <c r="P631" s="129"/>
      <c r="Q631" s="129"/>
      <c r="R631" s="129"/>
      <c r="S631" s="137"/>
      <c r="T631" s="137"/>
    </row>
    <row r="632" spans="12:20" s="44" customFormat="1" ht="12.75">
      <c r="L632" s="6"/>
      <c r="M632" s="6"/>
      <c r="N632" s="129"/>
      <c r="O632" s="138"/>
      <c r="P632" s="129"/>
      <c r="Q632" s="129"/>
      <c r="R632" s="104"/>
      <c r="S632" s="104"/>
      <c r="T632" s="137"/>
    </row>
    <row r="633" spans="1:20" s="14" customFormat="1" ht="15.75">
      <c r="A633" s="16" t="s">
        <v>121</v>
      </c>
      <c r="I633" s="32">
        <f>SUM(G638:G639)</f>
        <v>14273</v>
      </c>
      <c r="L633" s="38"/>
      <c r="M633" s="38"/>
      <c r="N633" s="142"/>
      <c r="O633" s="142"/>
      <c r="P633" s="142"/>
      <c r="Q633" s="142"/>
      <c r="R633" s="129"/>
      <c r="S633" s="137"/>
      <c r="T633" s="137"/>
    </row>
    <row r="634" spans="1:20" s="14" customFormat="1" ht="12.75">
      <c r="A634"/>
      <c r="I634"/>
      <c r="P634" s="13"/>
      <c r="Q634" s="13"/>
      <c r="R634" s="65"/>
      <c r="S634" s="64"/>
      <c r="T634" s="64"/>
    </row>
    <row r="635" spans="1:18" ht="12.75">
      <c r="A635" s="8" t="s">
        <v>103</v>
      </c>
      <c r="P635" s="34"/>
      <c r="Q635" s="34"/>
      <c r="R635" s="34"/>
    </row>
    <row r="636" spans="1:18" ht="12.75">
      <c r="A636" t="s">
        <v>182</v>
      </c>
      <c r="P636" s="13"/>
      <c r="Q636" s="13"/>
      <c r="R636" s="13"/>
    </row>
    <row r="638" spans="2:7" s="44" customFormat="1" ht="12.75">
      <c r="B638" s="44" t="s">
        <v>97</v>
      </c>
      <c r="G638" s="47">
        <v>6773</v>
      </c>
    </row>
    <row r="639" spans="2:7" s="8" customFormat="1" ht="12.75">
      <c r="B639" s="8" t="s">
        <v>98</v>
      </c>
      <c r="C639" s="29"/>
      <c r="D639" s="29"/>
      <c r="E639" s="29"/>
      <c r="G639" s="35">
        <v>7500</v>
      </c>
    </row>
    <row r="640" spans="3:6" s="8" customFormat="1" ht="12.75">
      <c r="C640" s="29"/>
      <c r="D640" s="29"/>
      <c r="E640" s="29"/>
      <c r="F640" s="35"/>
    </row>
    <row r="641" spans="3:6" s="8" customFormat="1" ht="12.75">
      <c r="C641" s="29"/>
      <c r="D641" s="29"/>
      <c r="E641" s="29"/>
      <c r="F641" s="35"/>
    </row>
    <row r="642" spans="3:6" s="44" customFormat="1" ht="12.75">
      <c r="C642" s="29"/>
      <c r="D642" s="29"/>
      <c r="E642" s="29"/>
      <c r="F642" s="47"/>
    </row>
    <row r="643" spans="3:6" s="44" customFormat="1" ht="12.75">
      <c r="C643" s="29"/>
      <c r="D643" s="29"/>
      <c r="E643" s="29"/>
      <c r="F643" s="47"/>
    </row>
    <row r="644" spans="1:9" ht="18">
      <c r="A644" s="2" t="s">
        <v>616</v>
      </c>
      <c r="I644" s="32">
        <f>SUM(G649:G656)</f>
        <v>1135</v>
      </c>
    </row>
    <row r="645" spans="1:8" s="8" customFormat="1" ht="12.75">
      <c r="A645"/>
      <c r="G645" s="29"/>
      <c r="H645" s="29"/>
    </row>
    <row r="646" spans="1:8" ht="12.75">
      <c r="A646" t="s">
        <v>553</v>
      </c>
      <c r="G646" s="3"/>
      <c r="H646" s="29"/>
    </row>
    <row r="647" spans="1:8" ht="12.75">
      <c r="A647" t="s">
        <v>554</v>
      </c>
      <c r="G647" s="3"/>
      <c r="H647" s="29"/>
    </row>
    <row r="648" spans="1:9" s="8" customFormat="1" ht="12.75">
      <c r="A648" s="44"/>
      <c r="B648"/>
      <c r="C648"/>
      <c r="D648"/>
      <c r="E648"/>
      <c r="F648"/>
      <c r="G648" s="3"/>
      <c r="H648"/>
      <c r="I648"/>
    </row>
    <row r="649" spans="1:11" s="8" customFormat="1" ht="12.75">
      <c r="A649" s="44"/>
      <c r="B649" t="s">
        <v>546</v>
      </c>
      <c r="C649"/>
      <c r="D649"/>
      <c r="E649"/>
      <c r="G649">
        <v>530</v>
      </c>
      <c r="H649"/>
      <c r="I649" s="13"/>
      <c r="J649" s="44"/>
      <c r="K649" s="35"/>
    </row>
    <row r="650" spans="1:11" s="8" customFormat="1" ht="12.75">
      <c r="A650" s="44"/>
      <c r="B650" t="s">
        <v>548</v>
      </c>
      <c r="C650"/>
      <c r="D650"/>
      <c r="E650"/>
      <c r="G650">
        <v>37</v>
      </c>
      <c r="H650"/>
      <c r="I650" s="13"/>
      <c r="J650" s="44"/>
      <c r="K650" s="35"/>
    </row>
    <row r="651" spans="1:11" s="8" customFormat="1" ht="12.75">
      <c r="A651" s="44"/>
      <c r="B651" t="s">
        <v>551</v>
      </c>
      <c r="C651"/>
      <c r="D651"/>
      <c r="E651"/>
      <c r="G651">
        <v>103</v>
      </c>
      <c r="H651"/>
      <c r="I651" s="13"/>
      <c r="J651" s="44"/>
      <c r="K651" s="35"/>
    </row>
    <row r="652" spans="1:11" s="8" customFormat="1" ht="12.75">
      <c r="A652" s="44"/>
      <c r="B652" t="s">
        <v>549</v>
      </c>
      <c r="C652"/>
      <c r="D652"/>
      <c r="E652"/>
      <c r="G652">
        <v>298</v>
      </c>
      <c r="H652"/>
      <c r="I652" s="13"/>
      <c r="J652" s="44"/>
      <c r="K652" s="35"/>
    </row>
    <row r="653" spans="1:11" s="8" customFormat="1" ht="12.75">
      <c r="A653" s="44"/>
      <c r="B653" t="s">
        <v>589</v>
      </c>
      <c r="C653"/>
      <c r="D653"/>
      <c r="E653"/>
      <c r="G653">
        <v>72</v>
      </c>
      <c r="H653"/>
      <c r="I653" s="13"/>
      <c r="J653" s="44"/>
      <c r="K653" s="35"/>
    </row>
    <row r="654" spans="1:11" s="8" customFormat="1" ht="12.75">
      <c r="A654" s="44"/>
      <c r="B654" t="s">
        <v>550</v>
      </c>
      <c r="C654"/>
      <c r="D654"/>
      <c r="E654"/>
      <c r="G654">
        <v>67</v>
      </c>
      <c r="H654"/>
      <c r="I654" s="13"/>
      <c r="J654" s="44"/>
      <c r="K654" s="35"/>
    </row>
    <row r="655" spans="1:11" s="8" customFormat="1" ht="12.75">
      <c r="A655" s="44"/>
      <c r="B655" t="s">
        <v>547</v>
      </c>
      <c r="C655"/>
      <c r="D655"/>
      <c r="E655"/>
      <c r="G655">
        <v>23</v>
      </c>
      <c r="H655"/>
      <c r="I655" s="13"/>
      <c r="J655" s="44"/>
      <c r="K655" s="35"/>
    </row>
    <row r="656" spans="1:11" s="8" customFormat="1" ht="12.75">
      <c r="A656" s="44"/>
      <c r="B656" t="s">
        <v>590</v>
      </c>
      <c r="C656"/>
      <c r="D656"/>
      <c r="E656"/>
      <c r="G656">
        <v>5</v>
      </c>
      <c r="H656"/>
      <c r="I656" s="13"/>
      <c r="J656" s="44"/>
      <c r="K656" s="35"/>
    </row>
    <row r="657" spans="1:11" s="8" customFormat="1" ht="12.75">
      <c r="A657"/>
      <c r="B657"/>
      <c r="C657"/>
      <c r="D657"/>
      <c r="E657"/>
      <c r="F657"/>
      <c r="G657" s="3"/>
      <c r="H657"/>
      <c r="I657" s="13"/>
      <c r="K657" s="35"/>
    </row>
    <row r="658" spans="1:11" s="8" customFormat="1" ht="12.75">
      <c r="A658"/>
      <c r="B658"/>
      <c r="C658"/>
      <c r="D658"/>
      <c r="E658"/>
      <c r="F658"/>
      <c r="G658" s="3"/>
      <c r="H658"/>
      <c r="I658" s="13"/>
      <c r="K658" s="35"/>
    </row>
    <row r="659" spans="1:11" s="8" customFormat="1" ht="12.75">
      <c r="A659"/>
      <c r="B659"/>
      <c r="C659"/>
      <c r="D659"/>
      <c r="E659"/>
      <c r="F659"/>
      <c r="G659" s="3"/>
      <c r="H659"/>
      <c r="I659" s="35"/>
      <c r="K659" s="35"/>
    </row>
    <row r="660" spans="1:11" s="8" customFormat="1" ht="12.75">
      <c r="A660"/>
      <c r="B660"/>
      <c r="C660"/>
      <c r="D660"/>
      <c r="E660"/>
      <c r="F660"/>
      <c r="G660"/>
      <c r="H660"/>
      <c r="I660"/>
      <c r="K660" s="35"/>
    </row>
    <row r="661" spans="1:9" s="8" customFormat="1" ht="18">
      <c r="A661" s="2" t="s">
        <v>87</v>
      </c>
      <c r="B661"/>
      <c r="C661"/>
      <c r="D661"/>
      <c r="E661"/>
      <c r="F661"/>
      <c r="G661"/>
      <c r="H661"/>
      <c r="I661"/>
    </row>
    <row r="662" s="44" customFormat="1" ht="12.75"/>
    <row r="663" spans="1:11" s="8" customFormat="1" ht="15.75">
      <c r="A663" s="16" t="s">
        <v>49</v>
      </c>
      <c r="B663"/>
      <c r="C663"/>
      <c r="D663"/>
      <c r="E663"/>
      <c r="F663"/>
      <c r="G663"/>
      <c r="H663"/>
      <c r="I663" s="17">
        <f>SUM(H665:H674)</f>
        <v>28020</v>
      </c>
      <c r="K663" s="35"/>
    </row>
    <row r="664" spans="2:12" s="8" customFormat="1" ht="12.75">
      <c r="B664"/>
      <c r="C664"/>
      <c r="D664"/>
      <c r="E664"/>
      <c r="F664"/>
      <c r="G664"/>
      <c r="H664"/>
      <c r="L664" s="35"/>
    </row>
    <row r="665" spans="1:12" s="8" customFormat="1" ht="12.75">
      <c r="A665"/>
      <c r="B665" s="14" t="s">
        <v>35</v>
      </c>
      <c r="C665"/>
      <c r="D665"/>
      <c r="E665" s="3"/>
      <c r="F665" s="13"/>
      <c r="G665" s="21"/>
      <c r="H665" s="25">
        <v>1451</v>
      </c>
      <c r="I665"/>
      <c r="L665" s="35"/>
    </row>
    <row r="666" spans="2:12" ht="12.75">
      <c r="B666" t="s">
        <v>29</v>
      </c>
      <c r="E666" s="3"/>
      <c r="G666" s="3"/>
      <c r="H666" s="25">
        <v>1290</v>
      </c>
      <c r="L666" s="13"/>
    </row>
    <row r="667" spans="1:12" s="8" customFormat="1" ht="12.75">
      <c r="A667"/>
      <c r="B667" t="s">
        <v>250</v>
      </c>
      <c r="C667"/>
      <c r="D667"/>
      <c r="E667" s="3"/>
      <c r="F667"/>
      <c r="G667" s="12"/>
      <c r="H667" s="25">
        <v>2777</v>
      </c>
      <c r="I667"/>
      <c r="L667" s="35"/>
    </row>
    <row r="668" spans="2:12" ht="12.75">
      <c r="B668" t="s">
        <v>466</v>
      </c>
      <c r="E668" s="3"/>
      <c r="G668" s="3"/>
      <c r="H668" s="25">
        <v>8543</v>
      </c>
      <c r="L668" s="13"/>
    </row>
    <row r="669" spans="2:12" s="44" customFormat="1" ht="12.75">
      <c r="B669" s="44" t="s">
        <v>132</v>
      </c>
      <c r="E669" s="46"/>
      <c r="G669" s="46"/>
      <c r="H669" s="50">
        <v>2485</v>
      </c>
      <c r="L669" s="47"/>
    </row>
    <row r="670" spans="2:12" s="44" customFormat="1" ht="12.75">
      <c r="B670" s="44" t="s">
        <v>133</v>
      </c>
      <c r="E670" s="46"/>
      <c r="G670" s="46"/>
      <c r="H670" s="50"/>
      <c r="L670" s="47"/>
    </row>
    <row r="671" spans="2:12" ht="12.75">
      <c r="B671" t="s">
        <v>134</v>
      </c>
      <c r="E671" s="3"/>
      <c r="G671" s="3"/>
      <c r="H671" s="25">
        <v>1095</v>
      </c>
      <c r="L671" s="13"/>
    </row>
    <row r="672" spans="2:12" ht="12.75">
      <c r="B672" t="s">
        <v>99</v>
      </c>
      <c r="E672" s="3"/>
      <c r="G672" s="3"/>
      <c r="H672" s="25">
        <v>6773</v>
      </c>
      <c r="L672" s="13"/>
    </row>
    <row r="673" spans="2:12" ht="12.75">
      <c r="B673" t="s">
        <v>555</v>
      </c>
      <c r="E673" s="3"/>
      <c r="G673" s="3"/>
      <c r="H673" s="25">
        <v>2159</v>
      </c>
      <c r="L673" s="13"/>
    </row>
    <row r="674" spans="2:12" ht="12.75">
      <c r="B674" t="s">
        <v>36</v>
      </c>
      <c r="E674" s="3"/>
      <c r="F674" s="13"/>
      <c r="G674" s="12"/>
      <c r="H674" s="25">
        <f>SUM(F675:F682)</f>
        <v>1447</v>
      </c>
      <c r="L674" s="13"/>
    </row>
    <row r="675" spans="3:12" ht="12.75">
      <c r="C675" t="s">
        <v>62</v>
      </c>
      <c r="F675">
        <v>382</v>
      </c>
      <c r="G675" s="12"/>
      <c r="H675" s="12"/>
      <c r="L675" s="13"/>
    </row>
    <row r="676" spans="3:12" ht="12.75">
      <c r="C676" t="s">
        <v>84</v>
      </c>
      <c r="F676">
        <v>69</v>
      </c>
      <c r="G676" s="12"/>
      <c r="H676" s="12"/>
      <c r="L676" s="13"/>
    </row>
    <row r="677" spans="3:12" ht="12.75">
      <c r="C677" t="s">
        <v>135</v>
      </c>
      <c r="F677">
        <v>95</v>
      </c>
      <c r="G677" s="12"/>
      <c r="H677" s="12"/>
      <c r="L677" s="13"/>
    </row>
    <row r="678" spans="3:12" ht="12.75">
      <c r="C678" t="s">
        <v>136</v>
      </c>
      <c r="F678">
        <v>248</v>
      </c>
      <c r="G678" s="12"/>
      <c r="H678" s="12"/>
      <c r="L678" s="13"/>
    </row>
    <row r="679" spans="3:12" ht="12.75">
      <c r="C679" t="s">
        <v>240</v>
      </c>
      <c r="F679">
        <v>300</v>
      </c>
      <c r="G679" s="12"/>
      <c r="H679" s="12"/>
      <c r="L679" s="13"/>
    </row>
    <row r="680" spans="3:12" ht="12.75">
      <c r="C680" t="s">
        <v>167</v>
      </c>
      <c r="L680" s="13"/>
    </row>
    <row r="681" spans="3:12" s="44" customFormat="1" ht="12.75">
      <c r="C681" s="44" t="s">
        <v>241</v>
      </c>
      <c r="F681" s="44">
        <v>346</v>
      </c>
      <c r="L681" s="47"/>
    </row>
    <row r="682" spans="3:12" s="44" customFormat="1" ht="12.75">
      <c r="C682" s="44" t="s">
        <v>556</v>
      </c>
      <c r="F682" s="44">
        <v>7</v>
      </c>
      <c r="L682" s="47"/>
    </row>
    <row r="683" ht="12.75">
      <c r="L683" s="13"/>
    </row>
    <row r="684" ht="12.75">
      <c r="L684" s="13"/>
    </row>
    <row r="685" spans="1:12" ht="15.75">
      <c r="A685" s="16" t="s">
        <v>27</v>
      </c>
      <c r="I685" s="17">
        <f>SUM(H687:H690)</f>
        <v>11313</v>
      </c>
      <c r="L685" s="13"/>
    </row>
    <row r="686" s="44" customFormat="1" ht="12.75"/>
    <row r="687" spans="2:8" s="44" customFormat="1" ht="12.75" customHeight="1">
      <c r="B687" s="44" t="s">
        <v>50</v>
      </c>
      <c r="F687" s="46"/>
      <c r="G687" s="46"/>
      <c r="H687" s="47">
        <v>3451</v>
      </c>
    </row>
    <row r="688" spans="2:8" s="44" customFormat="1" ht="12.75">
      <c r="B688" s="44" t="s">
        <v>78</v>
      </c>
      <c r="G688" s="50"/>
      <c r="H688" s="47">
        <v>4530</v>
      </c>
    </row>
    <row r="689" spans="2:8" s="44" customFormat="1" ht="12.75">
      <c r="B689" s="44" t="s">
        <v>86</v>
      </c>
      <c r="G689" s="50"/>
      <c r="H689" s="47">
        <v>128</v>
      </c>
    </row>
    <row r="690" spans="2:8" ht="12.75">
      <c r="B690" s="44" t="s">
        <v>51</v>
      </c>
      <c r="F690" s="3"/>
      <c r="G690" s="3"/>
      <c r="H690" s="13">
        <f>SUM(G691:G705)</f>
        <v>3204</v>
      </c>
    </row>
    <row r="691" spans="2:8" ht="12.75">
      <c r="B691" s="8"/>
      <c r="C691" t="s">
        <v>61</v>
      </c>
      <c r="F691" s="3"/>
      <c r="G691" s="3">
        <v>7</v>
      </c>
      <c r="H691" s="13"/>
    </row>
    <row r="692" spans="3:8" ht="12.75">
      <c r="C692" t="s">
        <v>89</v>
      </c>
      <c r="G692" s="3">
        <v>408</v>
      </c>
      <c r="H692" s="13"/>
    </row>
    <row r="693" spans="3:8" ht="12.75">
      <c r="C693" t="s">
        <v>251</v>
      </c>
      <c r="G693" s="3">
        <v>797</v>
      </c>
      <c r="H693" s="13"/>
    </row>
    <row r="694" spans="3:8" s="44" customFormat="1" ht="12.75">
      <c r="C694" s="44" t="s">
        <v>168</v>
      </c>
      <c r="G694" s="50">
        <v>1537</v>
      </c>
      <c r="H694" s="47"/>
    </row>
    <row r="695" spans="3:8" s="44" customFormat="1" ht="12.75">
      <c r="C695" s="44" t="s">
        <v>561</v>
      </c>
      <c r="G695" s="50">
        <v>27</v>
      </c>
      <c r="H695" s="47"/>
    </row>
    <row r="696" spans="3:8" s="44" customFormat="1" ht="12.75">
      <c r="C696" s="44" t="s">
        <v>85</v>
      </c>
      <c r="G696" s="46">
        <v>3</v>
      </c>
      <c r="H696" s="47"/>
    </row>
    <row r="697" spans="3:8" s="44" customFormat="1" ht="12.75">
      <c r="C697" s="44" t="s">
        <v>557</v>
      </c>
      <c r="G697" s="46">
        <v>262</v>
      </c>
      <c r="H697" s="47"/>
    </row>
    <row r="698" spans="3:8" ht="12.75">
      <c r="C698" t="s">
        <v>122</v>
      </c>
      <c r="G698" s="3">
        <v>18</v>
      </c>
      <c r="H698" s="13"/>
    </row>
    <row r="699" spans="3:8" ht="12.75">
      <c r="C699" t="s">
        <v>560</v>
      </c>
      <c r="G699" s="3">
        <v>53</v>
      </c>
      <c r="H699" s="13"/>
    </row>
    <row r="700" spans="3:8" ht="12.75">
      <c r="C700" t="s">
        <v>242</v>
      </c>
      <c r="G700" s="3">
        <v>5</v>
      </c>
      <c r="H700" s="13"/>
    </row>
    <row r="701" spans="3:8" ht="12.75">
      <c r="C701" t="s">
        <v>558</v>
      </c>
      <c r="G701" s="3">
        <v>30</v>
      </c>
      <c r="H701" s="13"/>
    </row>
    <row r="702" spans="3:8" ht="12.75">
      <c r="C702" t="s">
        <v>559</v>
      </c>
      <c r="G702" s="3">
        <v>17</v>
      </c>
      <c r="H702" s="13"/>
    </row>
    <row r="703" spans="3:8" ht="12.75">
      <c r="C703" t="s">
        <v>243</v>
      </c>
      <c r="G703" s="3">
        <v>19</v>
      </c>
      <c r="H703" s="13"/>
    </row>
    <row r="704" spans="3:7" ht="12.75">
      <c r="C704" t="s">
        <v>170</v>
      </c>
      <c r="G704" s="3"/>
    </row>
    <row r="705" spans="3:7" ht="12.75">
      <c r="C705" t="s">
        <v>169</v>
      </c>
      <c r="G705" s="3">
        <v>21</v>
      </c>
    </row>
    <row r="706" ht="12.75">
      <c r="G706" s="3"/>
    </row>
    <row r="707" s="44" customFormat="1" ht="12.75"/>
    <row r="708" spans="1:9" ht="15.75">
      <c r="A708" s="20" t="s">
        <v>60</v>
      </c>
      <c r="I708" s="17">
        <f>SUM(F710:F713)</f>
        <v>10714</v>
      </c>
    </row>
    <row r="709" spans="1:9" s="14" customFormat="1" ht="12.75">
      <c r="A709" s="26"/>
      <c r="I709" s="23"/>
    </row>
    <row r="710" spans="2:9" ht="12.75">
      <c r="B710" s="14" t="s">
        <v>76</v>
      </c>
      <c r="C710" s="14"/>
      <c r="D710" s="14"/>
      <c r="E710" s="14"/>
      <c r="F710" s="25">
        <v>1525</v>
      </c>
      <c r="G710" s="12"/>
      <c r="H710" s="13"/>
      <c r="I710" s="33"/>
    </row>
    <row r="711" spans="2:8" ht="12.75">
      <c r="B711" t="s">
        <v>82</v>
      </c>
      <c r="F711" s="25">
        <v>7500</v>
      </c>
      <c r="G711" s="12"/>
      <c r="H711" s="13"/>
    </row>
    <row r="712" spans="2:8" ht="12.75">
      <c r="B712" t="s">
        <v>171</v>
      </c>
      <c r="F712" s="25">
        <v>1047</v>
      </c>
      <c r="G712" s="12"/>
      <c r="H712" s="13"/>
    </row>
    <row r="713" spans="2:8" ht="12.75">
      <c r="B713" t="s">
        <v>83</v>
      </c>
      <c r="F713" s="25">
        <v>642</v>
      </c>
      <c r="G713" s="12"/>
      <c r="H713" s="13"/>
    </row>
    <row r="714" spans="6:8" ht="12.75">
      <c r="F714" s="25"/>
      <c r="G714" s="12"/>
      <c r="H714" s="13"/>
    </row>
    <row r="715" spans="1:8" ht="12.75">
      <c r="A715" t="s">
        <v>152</v>
      </c>
      <c r="G715" s="12"/>
      <c r="H715" s="13"/>
    </row>
    <row r="716" spans="1:7" s="44" customFormat="1" ht="12.75">
      <c r="A716" s="44" t="s">
        <v>156</v>
      </c>
      <c r="F716" s="50"/>
      <c r="G716" s="50"/>
    </row>
    <row r="717" spans="1:7" s="44" customFormat="1" ht="12.75">
      <c r="A717" s="44" t="s">
        <v>172</v>
      </c>
      <c r="F717" s="50"/>
      <c r="G717" s="50"/>
    </row>
    <row r="718" spans="1:7" s="44" customFormat="1" ht="12.75">
      <c r="A718" s="44" t="s">
        <v>467</v>
      </c>
      <c r="F718" s="50"/>
      <c r="G718" s="50"/>
    </row>
    <row r="719" spans="1:7" s="44" customFormat="1" ht="12.75">
      <c r="A719" s="44" t="s">
        <v>468</v>
      </c>
      <c r="F719" s="50"/>
      <c r="G719" s="50"/>
    </row>
    <row r="720" spans="6:7" s="44" customFormat="1" ht="12.75">
      <c r="F720" s="50"/>
      <c r="G720" s="50"/>
    </row>
    <row r="721" spans="6:7" s="44" customFormat="1" ht="12.75">
      <c r="F721" s="50"/>
      <c r="G721" s="50"/>
    </row>
    <row r="722" spans="1:9" ht="15.75">
      <c r="A722" s="16" t="s">
        <v>244</v>
      </c>
      <c r="I722" s="16">
        <f>SUM(F724:F728)</f>
        <v>742</v>
      </c>
    </row>
    <row r="723" spans="1:9" s="14" customFormat="1" ht="12.75">
      <c r="A723" s="26"/>
      <c r="I723" s="26"/>
    </row>
    <row r="724" spans="1:9" s="14" customFormat="1" ht="12.75">
      <c r="A724" s="26"/>
      <c r="B724" s="14" t="s">
        <v>154</v>
      </c>
      <c r="F724" s="14">
        <v>450</v>
      </c>
      <c r="I724" s="26"/>
    </row>
    <row r="725" spans="1:9" s="14" customFormat="1" ht="12.75">
      <c r="A725" s="26"/>
      <c r="B725" s="14" t="s">
        <v>245</v>
      </c>
      <c r="F725" s="14">
        <v>23</v>
      </c>
      <c r="I725" s="26"/>
    </row>
    <row r="726" spans="1:9" s="14" customFormat="1" ht="12.75">
      <c r="A726" s="26"/>
      <c r="B726" s="14" t="s">
        <v>563</v>
      </c>
      <c r="F726" s="14">
        <v>31</v>
      </c>
      <c r="I726" s="26"/>
    </row>
    <row r="727" spans="1:9" s="14" customFormat="1" ht="12.75">
      <c r="A727" s="26"/>
      <c r="B727" s="14" t="s">
        <v>246</v>
      </c>
      <c r="F727" s="14">
        <v>10</v>
      </c>
      <c r="I727" s="26"/>
    </row>
    <row r="728" spans="1:9" s="14" customFormat="1" ht="12.75">
      <c r="A728" s="26"/>
      <c r="B728" s="14" t="s">
        <v>562</v>
      </c>
      <c r="F728" s="14">
        <v>228</v>
      </c>
      <c r="I728" s="26"/>
    </row>
    <row r="729" ht="12.75">
      <c r="A729" s="26"/>
    </row>
    <row r="730" spans="1:7" s="14" customFormat="1" ht="12.75">
      <c r="A730" s="14" t="s">
        <v>153</v>
      </c>
      <c r="F730" s="15"/>
      <c r="G730" s="15"/>
    </row>
    <row r="731" spans="6:7" s="44" customFormat="1" ht="12.75">
      <c r="F731" s="46"/>
      <c r="G731" s="46"/>
    </row>
    <row r="732" spans="1:9" s="14" customFormat="1" ht="12.75">
      <c r="A732"/>
      <c r="F732" s="15"/>
      <c r="G732" s="15"/>
      <c r="I732" s="26"/>
    </row>
    <row r="733" spans="1:9" ht="15.75">
      <c r="A733" s="16" t="s">
        <v>253</v>
      </c>
      <c r="F733" s="3"/>
      <c r="G733" s="3"/>
      <c r="I733" s="17">
        <f>I738+I761</f>
        <v>171599</v>
      </c>
    </row>
    <row r="734" spans="2:8" s="44" customFormat="1" ht="12.75">
      <c r="B734" s="29"/>
      <c r="C734" s="29"/>
      <c r="D734" s="29"/>
      <c r="E734" s="29"/>
      <c r="F734" s="31"/>
      <c r="G734" s="31"/>
      <c r="H734" s="29"/>
    </row>
    <row r="735" spans="1:8" s="44" customFormat="1" ht="12.75">
      <c r="A735" s="44" t="s">
        <v>617</v>
      </c>
      <c r="B735" s="29"/>
      <c r="C735" s="29"/>
      <c r="D735" s="29"/>
      <c r="E735" s="29"/>
      <c r="F735" s="31"/>
      <c r="G735" s="31"/>
      <c r="H735" s="29"/>
    </row>
    <row r="736" spans="1:7" ht="12.75">
      <c r="A736" t="s">
        <v>591</v>
      </c>
      <c r="F736" s="3"/>
      <c r="G736" s="3"/>
    </row>
    <row r="737" spans="6:9" ht="12.75">
      <c r="F737" s="3"/>
      <c r="G737" s="3"/>
      <c r="I737" s="8"/>
    </row>
    <row r="738" spans="1:9" ht="12.75">
      <c r="A738" s="29" t="s">
        <v>469</v>
      </c>
      <c r="C738" s="8"/>
      <c r="D738" s="8"/>
      <c r="E738" s="8"/>
      <c r="F738" s="8"/>
      <c r="H738" s="3"/>
      <c r="I738" s="36">
        <f>SUM(H740:H750)</f>
        <v>141393</v>
      </c>
    </row>
    <row r="739" spans="1:9" ht="12.75">
      <c r="A739" s="29"/>
      <c r="B739" s="8"/>
      <c r="C739" s="8"/>
      <c r="D739" s="8"/>
      <c r="E739" s="8"/>
      <c r="F739" s="8"/>
      <c r="H739" s="3"/>
      <c r="I739" s="36"/>
    </row>
    <row r="740" spans="1:8" ht="12.75">
      <c r="A740" s="29"/>
      <c r="B740" s="44" t="s">
        <v>476</v>
      </c>
      <c r="C740" s="8"/>
      <c r="D740" s="8"/>
      <c r="E740" s="8"/>
      <c r="F740" s="8"/>
      <c r="H740" s="12">
        <v>130989</v>
      </c>
    </row>
    <row r="741" spans="1:8" ht="12.75">
      <c r="A741" s="29"/>
      <c r="B741" s="44" t="s">
        <v>477</v>
      </c>
      <c r="C741" s="8"/>
      <c r="D741" s="8"/>
      <c r="E741" s="8"/>
      <c r="F741" s="8"/>
      <c r="H741" s="12">
        <v>1126</v>
      </c>
    </row>
    <row r="742" spans="1:8" ht="12.75">
      <c r="A742" s="29"/>
      <c r="B742" s="44" t="s">
        <v>478</v>
      </c>
      <c r="C742" s="8"/>
      <c r="D742" s="8"/>
      <c r="E742" s="8"/>
      <c r="F742" s="8"/>
      <c r="H742" s="12">
        <v>395</v>
      </c>
    </row>
    <row r="743" spans="1:8" ht="12.75">
      <c r="A743" s="29"/>
      <c r="B743" s="44" t="s">
        <v>479</v>
      </c>
      <c r="C743" s="8"/>
      <c r="D743" s="8"/>
      <c r="E743" s="8"/>
      <c r="F743" s="8"/>
      <c r="H743" s="12">
        <v>2910</v>
      </c>
    </row>
    <row r="744" spans="1:8" ht="12.75">
      <c r="A744" s="29"/>
      <c r="B744" s="44" t="s">
        <v>480</v>
      </c>
      <c r="H744" s="12">
        <v>4</v>
      </c>
    </row>
    <row r="745" spans="1:8" ht="12.75">
      <c r="A745" s="29"/>
      <c r="B745" s="44" t="s">
        <v>481</v>
      </c>
      <c r="G745" s="12"/>
      <c r="H745" s="12">
        <v>77</v>
      </c>
    </row>
    <row r="746" spans="1:8" ht="12.75">
      <c r="A746" s="29"/>
      <c r="B746" s="44" t="s">
        <v>482</v>
      </c>
      <c r="C746" s="8"/>
      <c r="D746" s="8"/>
      <c r="E746" s="8"/>
      <c r="F746" s="8"/>
      <c r="G746" s="21"/>
      <c r="H746" s="12">
        <v>80</v>
      </c>
    </row>
    <row r="747" spans="1:8" ht="12.75">
      <c r="A747" s="29"/>
      <c r="B747" s="44" t="s">
        <v>483</v>
      </c>
      <c r="C747" s="8"/>
      <c r="D747" s="8"/>
      <c r="E747" s="8"/>
      <c r="F747" s="8"/>
      <c r="G747" s="21"/>
      <c r="H747" s="12">
        <v>258</v>
      </c>
    </row>
    <row r="748" spans="1:8" ht="12.75">
      <c r="A748" s="29"/>
      <c r="B748" s="44" t="s">
        <v>470</v>
      </c>
      <c r="G748" s="3"/>
      <c r="H748" s="12"/>
    </row>
    <row r="749" spans="1:8" ht="12.75">
      <c r="A749" s="29"/>
      <c r="B749" s="44" t="s">
        <v>471</v>
      </c>
      <c r="G749" s="3"/>
      <c r="H749" s="12"/>
    </row>
    <row r="750" spans="1:8" ht="12.75">
      <c r="A750" s="29"/>
      <c r="B750" s="44" t="s">
        <v>484</v>
      </c>
      <c r="D750" s="29"/>
      <c r="E750" s="29"/>
      <c r="F750" s="47"/>
      <c r="G750" s="30"/>
      <c r="H750" s="47">
        <v>5554</v>
      </c>
    </row>
    <row r="751" spans="1:8" ht="12.75">
      <c r="A751" s="29"/>
      <c r="B751" s="44" t="s">
        <v>485</v>
      </c>
      <c r="D751" s="29"/>
      <c r="E751" s="29"/>
      <c r="F751" s="29"/>
      <c r="G751" s="30"/>
      <c r="H751" s="12"/>
    </row>
    <row r="752" spans="1:8" ht="12.75">
      <c r="A752" s="29"/>
      <c r="B752" s="44"/>
      <c r="C752" s="44" t="s">
        <v>472</v>
      </c>
      <c r="D752" s="29"/>
      <c r="F752" s="29"/>
      <c r="G752" s="47">
        <v>1400</v>
      </c>
      <c r="H752" s="12"/>
    </row>
    <row r="753" spans="1:8" ht="12.75">
      <c r="A753" s="29"/>
      <c r="B753" s="44"/>
      <c r="C753" s="44" t="s">
        <v>473</v>
      </c>
      <c r="D753" s="29"/>
      <c r="F753" s="29"/>
      <c r="G753" s="47">
        <v>600</v>
      </c>
      <c r="H753" s="12"/>
    </row>
    <row r="754" spans="1:8" ht="12.75">
      <c r="A754" s="29"/>
      <c r="B754" s="44"/>
      <c r="C754" s="44" t="s">
        <v>474</v>
      </c>
      <c r="D754" s="29"/>
      <c r="F754" s="29"/>
      <c r="G754" s="47">
        <v>2200</v>
      </c>
      <c r="H754" s="12"/>
    </row>
    <row r="755" spans="1:8" ht="12.75">
      <c r="A755" s="29"/>
      <c r="B755" s="44"/>
      <c r="C755" s="44" t="s">
        <v>475</v>
      </c>
      <c r="D755" s="29"/>
      <c r="F755" s="29"/>
      <c r="G755" s="47">
        <v>1070</v>
      </c>
      <c r="H755" s="12"/>
    </row>
    <row r="756" spans="1:8" ht="12.75">
      <c r="A756" s="29"/>
      <c r="B756" s="44"/>
      <c r="C756" s="44" t="s">
        <v>486</v>
      </c>
      <c r="D756" s="29"/>
      <c r="F756" s="29"/>
      <c r="G756" s="47">
        <v>210</v>
      </c>
      <c r="H756" s="12"/>
    </row>
    <row r="757" spans="1:8" ht="12.75">
      <c r="A757" s="29"/>
      <c r="B757" s="44"/>
      <c r="C757" s="44" t="s">
        <v>487</v>
      </c>
      <c r="D757" s="29"/>
      <c r="F757" s="29"/>
      <c r="G757" s="47">
        <v>120</v>
      </c>
      <c r="H757" s="12"/>
    </row>
    <row r="758" spans="1:8" ht="12.75">
      <c r="A758" s="29"/>
      <c r="B758" s="44"/>
      <c r="C758" s="44" t="s">
        <v>488</v>
      </c>
      <c r="D758" s="29"/>
      <c r="F758" s="29"/>
      <c r="G758" s="47"/>
      <c r="H758" s="12"/>
    </row>
    <row r="759" spans="1:8" ht="12.75">
      <c r="A759" s="29"/>
      <c r="B759" s="44"/>
      <c r="C759" s="44" t="s">
        <v>489</v>
      </c>
      <c r="D759" s="29"/>
      <c r="E759" s="47"/>
      <c r="F759" s="29"/>
      <c r="G759" s="30"/>
      <c r="H759" s="12"/>
    </row>
    <row r="760" spans="1:8" ht="12.75">
      <c r="A760" s="29"/>
      <c r="B760" s="44"/>
      <c r="G760" s="3"/>
      <c r="H760" s="12"/>
    </row>
    <row r="761" spans="1:9" ht="12.75">
      <c r="A761" s="29" t="s">
        <v>509</v>
      </c>
      <c r="C761" s="29"/>
      <c r="D761" s="29"/>
      <c r="E761" s="29"/>
      <c r="F761" s="29"/>
      <c r="G761" s="30"/>
      <c r="I761" s="36">
        <f>H762+H785</f>
        <v>30206</v>
      </c>
    </row>
    <row r="762" spans="2:9" ht="12.75">
      <c r="B762" s="4" t="s">
        <v>490</v>
      </c>
      <c r="C762" s="8"/>
      <c r="D762" s="8"/>
      <c r="E762" s="10"/>
      <c r="F762" s="8"/>
      <c r="H762" s="48">
        <f>SUM(H763:H774)</f>
        <v>23937</v>
      </c>
      <c r="I762" s="8"/>
    </row>
    <row r="763" spans="2:9" ht="12.75">
      <c r="B763" s="44" t="s">
        <v>491</v>
      </c>
      <c r="C763" s="8"/>
      <c r="D763" s="8"/>
      <c r="E763" s="10"/>
      <c r="H763" s="35">
        <v>2494</v>
      </c>
      <c r="I763" s="8"/>
    </row>
    <row r="764" spans="2:9" ht="12.75">
      <c r="B764" s="44" t="s">
        <v>492</v>
      </c>
      <c r="C764" s="8"/>
      <c r="D764" s="8"/>
      <c r="E764" s="10"/>
      <c r="H764" s="35"/>
      <c r="I764" s="8"/>
    </row>
    <row r="765" spans="2:9" ht="12.75">
      <c r="B765" s="44" t="s">
        <v>493</v>
      </c>
      <c r="C765" s="8"/>
      <c r="D765" s="8"/>
      <c r="E765" s="10"/>
      <c r="H765" s="35"/>
      <c r="I765" s="8"/>
    </row>
    <row r="766" spans="2:9" ht="12.75">
      <c r="B766" s="44" t="s">
        <v>494</v>
      </c>
      <c r="C766" s="8"/>
      <c r="D766" s="8"/>
      <c r="E766" s="10"/>
      <c r="H766" s="35"/>
      <c r="I766" s="8"/>
    </row>
    <row r="767" spans="2:9" ht="12.75">
      <c r="B767" s="44" t="s">
        <v>516</v>
      </c>
      <c r="C767" s="8"/>
      <c r="D767" s="8"/>
      <c r="E767" s="10"/>
      <c r="H767" s="35">
        <v>38</v>
      </c>
      <c r="I767" s="8"/>
    </row>
    <row r="768" spans="2:9" ht="12.75">
      <c r="B768" s="44" t="s">
        <v>518</v>
      </c>
      <c r="C768" s="8"/>
      <c r="D768" s="8"/>
      <c r="E768" s="10"/>
      <c r="H768" s="35"/>
      <c r="I768" s="8"/>
    </row>
    <row r="769" spans="2:9" ht="12.75">
      <c r="B769" s="44" t="s">
        <v>517</v>
      </c>
      <c r="C769" s="8"/>
      <c r="D769" s="8"/>
      <c r="E769" s="10"/>
      <c r="H769" s="35"/>
      <c r="I769" s="8"/>
    </row>
    <row r="770" spans="2:9" ht="12.75">
      <c r="B770" s="44" t="s">
        <v>495</v>
      </c>
      <c r="C770" s="8"/>
      <c r="D770" s="8"/>
      <c r="E770" s="10"/>
      <c r="H770" s="35">
        <v>2776</v>
      </c>
      <c r="I770" s="8"/>
    </row>
    <row r="771" spans="2:9" ht="12.75">
      <c r="B771" s="44" t="s">
        <v>496</v>
      </c>
      <c r="C771" s="8"/>
      <c r="D771" s="8"/>
      <c r="E771" s="10"/>
      <c r="H771" s="35"/>
      <c r="I771" s="8"/>
    </row>
    <row r="772" spans="2:9" ht="12.75">
      <c r="B772" s="44" t="s">
        <v>497</v>
      </c>
      <c r="C772" s="8"/>
      <c r="D772" s="8"/>
      <c r="E772" s="10"/>
      <c r="H772" s="35"/>
      <c r="I772" s="8"/>
    </row>
    <row r="773" spans="2:9" ht="12.75">
      <c r="B773" s="44" t="s">
        <v>508</v>
      </c>
      <c r="C773" s="8"/>
      <c r="D773" s="8"/>
      <c r="E773" s="10"/>
      <c r="H773" s="35"/>
      <c r="I773" s="8"/>
    </row>
    <row r="774" spans="2:9" ht="12.75">
      <c r="B774" s="44" t="s">
        <v>498</v>
      </c>
      <c r="C774" s="8"/>
      <c r="D774" s="8"/>
      <c r="E774" s="10"/>
      <c r="H774" s="35">
        <f>SUM(G776:G781)</f>
        <v>18629</v>
      </c>
      <c r="I774" s="8"/>
    </row>
    <row r="775" spans="2:9" ht="12.75">
      <c r="B775" s="44" t="s">
        <v>499</v>
      </c>
      <c r="C775" s="8"/>
      <c r="D775" s="8"/>
      <c r="E775" s="10"/>
      <c r="F775" s="35"/>
      <c r="H775" s="35"/>
      <c r="I775" s="8"/>
    </row>
    <row r="776" spans="2:9" ht="12.75">
      <c r="B776" s="44"/>
      <c r="C776" s="44" t="s">
        <v>500</v>
      </c>
      <c r="D776" s="8"/>
      <c r="G776" s="21">
        <v>5947</v>
      </c>
      <c r="H776" s="35"/>
      <c r="I776" s="8"/>
    </row>
    <row r="777" spans="2:9" ht="12.75">
      <c r="B777" s="44"/>
      <c r="C777" s="44" t="s">
        <v>501</v>
      </c>
      <c r="D777" s="8"/>
      <c r="G777" s="21">
        <v>6448</v>
      </c>
      <c r="H777" s="35"/>
      <c r="I777" s="8"/>
    </row>
    <row r="778" spans="2:9" ht="12.75">
      <c r="B778" s="44"/>
      <c r="C778" s="44" t="s">
        <v>502</v>
      </c>
      <c r="D778" s="8"/>
      <c r="G778" s="21">
        <v>5825</v>
      </c>
      <c r="H778" s="35"/>
      <c r="I778" s="8"/>
    </row>
    <row r="779" spans="2:9" ht="12.75">
      <c r="B779" s="44"/>
      <c r="C779" s="44" t="s">
        <v>472</v>
      </c>
      <c r="D779" s="8"/>
      <c r="G779" s="21">
        <v>133</v>
      </c>
      <c r="H779" s="35"/>
      <c r="I779" s="8"/>
    </row>
    <row r="780" spans="2:9" ht="12.75">
      <c r="B780" s="44"/>
      <c r="C780" s="44" t="s">
        <v>503</v>
      </c>
      <c r="D780" s="8"/>
      <c r="G780" s="21">
        <v>155</v>
      </c>
      <c r="H780" s="35"/>
      <c r="I780" s="8"/>
    </row>
    <row r="781" spans="2:9" ht="12.75">
      <c r="B781" s="44"/>
      <c r="C781" s="44" t="s">
        <v>504</v>
      </c>
      <c r="D781" s="8"/>
      <c r="G781" s="21">
        <v>121</v>
      </c>
      <c r="H781" s="35"/>
      <c r="I781" s="8"/>
    </row>
    <row r="782" spans="2:9" ht="12.75">
      <c r="B782" s="44" t="s">
        <v>510</v>
      </c>
      <c r="C782" s="44"/>
      <c r="D782" s="8"/>
      <c r="E782" s="21"/>
      <c r="F782" s="35"/>
      <c r="H782" s="35"/>
      <c r="I782" s="8"/>
    </row>
    <row r="783" spans="2:9" ht="12.75">
      <c r="B783" s="44" t="s">
        <v>511</v>
      </c>
      <c r="C783" s="44"/>
      <c r="D783" s="8"/>
      <c r="E783" s="21"/>
      <c r="F783" s="35"/>
      <c r="H783" s="35"/>
      <c r="I783" s="8"/>
    </row>
    <row r="784" spans="3:9" ht="12.75">
      <c r="C784" s="8"/>
      <c r="D784" s="8"/>
      <c r="E784" s="10"/>
      <c r="F784" s="35"/>
      <c r="H784" s="35"/>
      <c r="I784" s="8"/>
    </row>
    <row r="785" spans="2:9" ht="12.75">
      <c r="B785" s="41" t="s">
        <v>505</v>
      </c>
      <c r="C785" s="8"/>
      <c r="D785" s="8"/>
      <c r="E785" s="10"/>
      <c r="F785" s="35"/>
      <c r="H785" s="43">
        <f>H786+H789</f>
        <v>6269</v>
      </c>
      <c r="I785" s="8"/>
    </row>
    <row r="786" spans="2:9" ht="12.75">
      <c r="B786" s="37" t="s">
        <v>506</v>
      </c>
      <c r="C786" s="8"/>
      <c r="D786" s="8"/>
      <c r="E786" s="10"/>
      <c r="F786" s="35"/>
      <c r="H786" s="35">
        <v>2271</v>
      </c>
      <c r="I786" s="8"/>
    </row>
    <row r="787" spans="2:9" ht="12.75">
      <c r="B787" s="42" t="s">
        <v>512</v>
      </c>
      <c r="C787" s="8"/>
      <c r="D787" s="8"/>
      <c r="E787" s="10"/>
      <c r="F787" s="35"/>
      <c r="H787" s="35"/>
      <c r="I787" s="8"/>
    </row>
    <row r="788" spans="2:9" ht="12.75">
      <c r="B788" s="42" t="s">
        <v>513</v>
      </c>
      <c r="C788" s="121"/>
      <c r="D788" s="8"/>
      <c r="E788" s="10"/>
      <c r="F788" s="35"/>
      <c r="H788" s="35"/>
      <c r="I788" s="8"/>
    </row>
    <row r="789" spans="2:9" ht="12.75">
      <c r="B789" s="42" t="s">
        <v>507</v>
      </c>
      <c r="C789" s="121"/>
      <c r="D789" s="8"/>
      <c r="E789" s="10"/>
      <c r="F789" s="35"/>
      <c r="H789" s="35">
        <v>3998</v>
      </c>
      <c r="I789" s="8"/>
    </row>
    <row r="790" spans="2:9" ht="12.75">
      <c r="B790" s="42" t="s">
        <v>514</v>
      </c>
      <c r="C790" s="121"/>
      <c r="D790" s="8"/>
      <c r="E790" s="10"/>
      <c r="F790" s="35"/>
      <c r="G790" s="35"/>
      <c r="I790" s="8"/>
    </row>
    <row r="791" spans="2:9" ht="12.75">
      <c r="B791" s="42" t="s">
        <v>515</v>
      </c>
      <c r="C791" s="121"/>
      <c r="D791" s="8"/>
      <c r="E791" s="10"/>
      <c r="F791" s="35"/>
      <c r="G791" s="35"/>
      <c r="I791" s="8"/>
    </row>
    <row r="792" spans="2:9" ht="12.75">
      <c r="B792" s="42"/>
      <c r="C792" s="121"/>
      <c r="D792" s="8"/>
      <c r="E792" s="10"/>
      <c r="F792" s="35"/>
      <c r="G792" s="35"/>
      <c r="I792" s="8"/>
    </row>
    <row r="793" spans="2:9" ht="12.75">
      <c r="B793" s="122"/>
      <c r="C793" s="121"/>
      <c r="D793" s="8"/>
      <c r="E793" s="10"/>
      <c r="F793" s="35"/>
      <c r="G793" s="35"/>
      <c r="I793" s="8"/>
    </row>
    <row r="794" spans="1:9" ht="15.75">
      <c r="A794" s="16" t="s">
        <v>123</v>
      </c>
      <c r="B794" s="14"/>
      <c r="C794" s="14"/>
      <c r="D794" s="14"/>
      <c r="E794" s="14"/>
      <c r="F794" s="15"/>
      <c r="G794" s="14"/>
      <c r="H794" s="23"/>
      <c r="I794" s="32">
        <f>SUM(H799:H819)</f>
        <v>6053</v>
      </c>
    </row>
    <row r="795" spans="1:9" ht="12.75">
      <c r="A795" s="29"/>
      <c r="B795" s="14"/>
      <c r="C795" s="14"/>
      <c r="D795" s="14"/>
      <c r="E795" s="14"/>
      <c r="F795" s="15"/>
      <c r="G795" s="14"/>
      <c r="H795" s="23"/>
      <c r="I795" s="36"/>
    </row>
    <row r="796" spans="1:9" ht="12.75">
      <c r="A796" s="44" t="s">
        <v>618</v>
      </c>
      <c r="B796" s="8"/>
      <c r="C796" s="8"/>
      <c r="D796" s="8"/>
      <c r="E796" s="8"/>
      <c r="F796" s="10"/>
      <c r="G796" s="8"/>
      <c r="H796" s="30"/>
      <c r="I796" s="36"/>
    </row>
    <row r="797" spans="1:9" ht="12.75">
      <c r="A797" s="44" t="s">
        <v>619</v>
      </c>
      <c r="B797" s="8"/>
      <c r="C797" s="8"/>
      <c r="D797" s="8"/>
      <c r="E797" s="8"/>
      <c r="F797" s="10"/>
      <c r="G797" s="8"/>
      <c r="H797" s="30"/>
      <c r="I797" s="36"/>
    </row>
    <row r="798" spans="1:9" ht="12.75">
      <c r="A798" s="44"/>
      <c r="B798" s="8"/>
      <c r="C798" s="8"/>
      <c r="D798" s="8"/>
      <c r="E798" s="8"/>
      <c r="F798" s="10"/>
      <c r="G798" s="8"/>
      <c r="H798" s="30"/>
      <c r="I798" s="36"/>
    </row>
    <row r="799" spans="1:9" ht="12.75">
      <c r="A799" s="29" t="s">
        <v>519</v>
      </c>
      <c r="B799" s="14"/>
      <c r="C799" s="14"/>
      <c r="D799" s="14"/>
      <c r="E799" s="14"/>
      <c r="F799" s="14"/>
      <c r="G799" s="8"/>
      <c r="H799" s="30">
        <f>SUM(G800:G807)</f>
        <v>2003</v>
      </c>
      <c r="I799" s="36"/>
    </row>
    <row r="800" spans="1:9" ht="12.75">
      <c r="A800" s="29"/>
      <c r="B800" s="14" t="s">
        <v>520</v>
      </c>
      <c r="C800" s="14"/>
      <c r="D800" s="14"/>
      <c r="E800" s="14"/>
      <c r="F800" s="14"/>
      <c r="G800" s="35">
        <v>936</v>
      </c>
      <c r="H800" s="30"/>
      <c r="I800" s="36"/>
    </row>
    <row r="801" spans="1:9" ht="12.75">
      <c r="A801" s="29"/>
      <c r="B801" s="14" t="s">
        <v>527</v>
      </c>
      <c r="C801" s="14"/>
      <c r="D801" s="14"/>
      <c r="E801" s="14"/>
      <c r="F801" s="14"/>
      <c r="G801" s="8"/>
      <c r="H801" s="30"/>
      <c r="I801" s="36"/>
    </row>
    <row r="802" spans="1:9" ht="12.75">
      <c r="A802" s="8"/>
      <c r="B802" s="14" t="s">
        <v>521</v>
      </c>
      <c r="C802" s="8"/>
      <c r="D802" s="8"/>
      <c r="E802" s="10"/>
      <c r="F802" s="21"/>
      <c r="G802" s="35">
        <v>357</v>
      </c>
      <c r="H802" s="36"/>
      <c r="I802" s="36"/>
    </row>
    <row r="803" spans="1:9" ht="12.75">
      <c r="A803" s="8"/>
      <c r="B803" s="14" t="s">
        <v>528</v>
      </c>
      <c r="C803" s="8"/>
      <c r="D803" s="8"/>
      <c r="E803" s="10"/>
      <c r="F803" s="21"/>
      <c r="G803" s="35"/>
      <c r="H803" s="36"/>
      <c r="I803" s="36"/>
    </row>
    <row r="804" spans="1:9" ht="12.75">
      <c r="A804" s="8"/>
      <c r="B804" s="14" t="s">
        <v>529</v>
      </c>
      <c r="C804" s="8"/>
      <c r="D804" s="8"/>
      <c r="E804" s="10"/>
      <c r="F804" s="21"/>
      <c r="G804" s="35"/>
      <c r="H804" s="36"/>
      <c r="I804" s="36"/>
    </row>
    <row r="805" spans="1:9" ht="12.75">
      <c r="A805" s="8"/>
      <c r="B805" s="14" t="s">
        <v>530</v>
      </c>
      <c r="C805" s="8"/>
      <c r="D805" s="8"/>
      <c r="E805" s="10"/>
      <c r="F805" s="21"/>
      <c r="G805" s="35">
        <v>710</v>
      </c>
      <c r="H805" s="36"/>
      <c r="I805" s="36"/>
    </row>
    <row r="806" spans="1:9" ht="12.75">
      <c r="A806" s="8"/>
      <c r="B806" s="14" t="s">
        <v>531</v>
      </c>
      <c r="C806" s="8"/>
      <c r="D806" s="8"/>
      <c r="E806" s="10"/>
      <c r="F806" s="21"/>
      <c r="G806" s="35"/>
      <c r="H806" s="36"/>
      <c r="I806" s="36"/>
    </row>
    <row r="807" spans="1:9" ht="12.75">
      <c r="A807" s="8"/>
      <c r="B807" s="14" t="s">
        <v>532</v>
      </c>
      <c r="C807" s="8"/>
      <c r="D807" s="8"/>
      <c r="E807" s="10"/>
      <c r="F807" s="21"/>
      <c r="G807" s="35"/>
      <c r="H807" s="36"/>
      <c r="I807" s="36"/>
    </row>
    <row r="808" spans="5:9" ht="12.75">
      <c r="E808" s="3"/>
      <c r="F808" s="12"/>
      <c r="G808" s="35"/>
      <c r="H808" s="36"/>
      <c r="I808" s="36"/>
    </row>
    <row r="809" spans="1:9" ht="12.75">
      <c r="A809" s="29" t="s">
        <v>522</v>
      </c>
      <c r="E809" s="3"/>
      <c r="F809" s="12"/>
      <c r="G809" s="35"/>
      <c r="H809" s="30">
        <v>2339</v>
      </c>
      <c r="I809" s="36"/>
    </row>
    <row r="810" spans="1:9" ht="12.75">
      <c r="A810" s="8"/>
      <c r="B810" s="8" t="s">
        <v>520</v>
      </c>
      <c r="C810" s="8"/>
      <c r="D810" s="8"/>
      <c r="E810" s="10"/>
      <c r="F810" s="8"/>
      <c r="G810" s="21"/>
      <c r="H810" s="36"/>
      <c r="I810" s="36"/>
    </row>
    <row r="811" spans="1:9" ht="12.75">
      <c r="A811" s="8"/>
      <c r="B811" s="44" t="s">
        <v>523</v>
      </c>
      <c r="C811" s="8"/>
      <c r="D811" s="8"/>
      <c r="E811" s="10"/>
      <c r="F811" s="8"/>
      <c r="G811" s="21"/>
      <c r="H811" s="36"/>
      <c r="I811" s="36"/>
    </row>
    <row r="812" spans="1:9" ht="12.75">
      <c r="A812" s="8"/>
      <c r="B812" s="44" t="s">
        <v>620</v>
      </c>
      <c r="C812" s="8"/>
      <c r="D812" s="8"/>
      <c r="E812" s="10"/>
      <c r="F812" s="8"/>
      <c r="G812" s="21"/>
      <c r="H812" s="36"/>
      <c r="I812" s="36"/>
    </row>
    <row r="813" spans="1:9" ht="12.75">
      <c r="A813" s="8"/>
      <c r="B813" s="8"/>
      <c r="C813" s="8"/>
      <c r="D813" s="8"/>
      <c r="E813" s="8"/>
      <c r="F813" s="10"/>
      <c r="G813" s="10"/>
      <c r="H813" s="8"/>
      <c r="I813" s="8"/>
    </row>
    <row r="814" spans="1:9" ht="12.75">
      <c r="A814" s="29" t="s">
        <v>524</v>
      </c>
      <c r="B814" s="8"/>
      <c r="C814" s="8"/>
      <c r="D814" s="8"/>
      <c r="E814" s="10"/>
      <c r="F814" s="8"/>
      <c r="G814" s="21"/>
      <c r="H814" s="36">
        <v>29</v>
      </c>
      <c r="I814" s="8"/>
    </row>
    <row r="815" spans="1:9" ht="12.75">
      <c r="A815" s="8"/>
      <c r="B815" s="44" t="s">
        <v>520</v>
      </c>
      <c r="C815" s="8"/>
      <c r="D815" s="8"/>
      <c r="E815" s="10"/>
      <c r="F815" s="8"/>
      <c r="G815" s="21"/>
      <c r="H815" s="36"/>
      <c r="I815" s="8"/>
    </row>
    <row r="816" spans="1:9" ht="12.75">
      <c r="A816" s="8"/>
      <c r="B816" s="44" t="s">
        <v>535</v>
      </c>
      <c r="C816" s="8"/>
      <c r="D816" s="8"/>
      <c r="E816" s="10"/>
      <c r="F816" s="8"/>
      <c r="G816" s="21"/>
      <c r="H816" s="36"/>
      <c r="I816" s="8"/>
    </row>
    <row r="817" spans="1:9" ht="12.75">
      <c r="A817" s="8"/>
      <c r="B817" s="44" t="s">
        <v>533</v>
      </c>
      <c r="C817" s="8"/>
      <c r="D817" s="8"/>
      <c r="E817" s="10"/>
      <c r="F817" s="8"/>
      <c r="G817" s="21"/>
      <c r="H817" s="36"/>
      <c r="I817" s="8"/>
    </row>
    <row r="818" spans="1:9" ht="12.75">
      <c r="A818" s="8"/>
      <c r="B818" s="44"/>
      <c r="C818" s="8"/>
      <c r="D818" s="8"/>
      <c r="E818" s="10"/>
      <c r="F818" s="8"/>
      <c r="G818" s="21"/>
      <c r="H818" s="36"/>
      <c r="I818" s="8"/>
    </row>
    <row r="819" spans="1:9" ht="12.75">
      <c r="A819" s="29" t="s">
        <v>525</v>
      </c>
      <c r="B819" s="44"/>
      <c r="C819" s="8"/>
      <c r="D819" s="8"/>
      <c r="E819" s="10"/>
      <c r="F819" s="8"/>
      <c r="G819" s="21"/>
      <c r="H819" s="36">
        <f>SUM(G821:G822)</f>
        <v>1682</v>
      </c>
      <c r="I819" s="8"/>
    </row>
    <row r="820" spans="1:9" ht="12.75">
      <c r="A820" s="8"/>
      <c r="B820" s="44" t="s">
        <v>526</v>
      </c>
      <c r="C820" s="8"/>
      <c r="D820" s="8"/>
      <c r="E820" s="10"/>
      <c r="F820" s="8"/>
      <c r="G820" s="21"/>
      <c r="H820" s="36"/>
      <c r="I820" s="8"/>
    </row>
    <row r="821" spans="1:9" ht="12.75">
      <c r="A821" s="8"/>
      <c r="B821" s="44" t="s">
        <v>534</v>
      </c>
      <c r="C821" s="8"/>
      <c r="D821" s="8"/>
      <c r="E821" s="10"/>
      <c r="F821" s="8"/>
      <c r="G821" s="21">
        <v>1227</v>
      </c>
      <c r="H821" s="36"/>
      <c r="I821" s="8"/>
    </row>
    <row r="822" spans="1:9" ht="12.75">
      <c r="A822" s="8"/>
      <c r="B822" s="44" t="s">
        <v>478</v>
      </c>
      <c r="C822" s="8"/>
      <c r="D822" s="8"/>
      <c r="E822" s="10"/>
      <c r="F822" s="8"/>
      <c r="G822" s="21">
        <v>455</v>
      </c>
      <c r="H822" s="36"/>
      <c r="I822" s="8"/>
    </row>
    <row r="823" spans="2:9" s="8" customFormat="1" ht="12.75">
      <c r="B823" s="44"/>
      <c r="F823" s="10"/>
      <c r="H823" s="50"/>
      <c r="I823" s="36"/>
    </row>
    <row r="824" spans="2:9" s="8" customFormat="1" ht="12.75">
      <c r="B824" s="44"/>
      <c r="F824" s="10"/>
      <c r="H824" s="50"/>
      <c r="I824" s="36"/>
    </row>
    <row r="825" spans="6:9" s="8" customFormat="1" ht="12.75">
      <c r="F825" s="10"/>
      <c r="H825" s="30"/>
      <c r="I825" s="36"/>
    </row>
    <row r="826" spans="6:9" s="44" customFormat="1" ht="12.75">
      <c r="F826" s="46"/>
      <c r="H826" s="30"/>
      <c r="I826" s="36"/>
    </row>
    <row r="827" spans="1:9" s="8" customFormat="1" ht="18">
      <c r="A827" s="2" t="s">
        <v>254</v>
      </c>
      <c r="F827" s="10"/>
      <c r="H827" s="30"/>
      <c r="I827" s="32">
        <f>SUM(H831:H854)</f>
        <v>2391</v>
      </c>
    </row>
    <row r="828" spans="1:8" s="8" customFormat="1" ht="12.75">
      <c r="A828"/>
      <c r="F828" s="10"/>
      <c r="H828" s="30"/>
    </row>
    <row r="829" spans="1:8" s="8" customFormat="1" ht="12.75">
      <c r="A829" s="44" t="s">
        <v>581</v>
      </c>
      <c r="F829" s="10"/>
      <c r="H829" s="30"/>
    </row>
    <row r="830" spans="6:8" s="8" customFormat="1" ht="12.75">
      <c r="F830" s="10"/>
      <c r="H830" s="30"/>
    </row>
    <row r="831" spans="2:8" s="8" customFormat="1" ht="12.75">
      <c r="B831" t="s">
        <v>564</v>
      </c>
      <c r="C831"/>
      <c r="D831"/>
      <c r="E831"/>
      <c r="F831"/>
      <c r="H831" s="12">
        <v>63</v>
      </c>
    </row>
    <row r="832" spans="1:8" s="14" customFormat="1" ht="12.75">
      <c r="A832" s="8"/>
      <c r="B832" t="s">
        <v>565</v>
      </c>
      <c r="C832"/>
      <c r="D832"/>
      <c r="E832"/>
      <c r="F832"/>
      <c r="G832" s="8"/>
      <c r="H832" s="12">
        <v>3</v>
      </c>
    </row>
    <row r="833" spans="1:8" ht="12.75">
      <c r="A833" s="8"/>
      <c r="B833" t="s">
        <v>566</v>
      </c>
      <c r="G833" s="12"/>
      <c r="H833" s="13">
        <f>SUM(G834:G841)</f>
        <v>1923</v>
      </c>
    </row>
    <row r="834" spans="1:7" ht="12.75">
      <c r="A834" s="8"/>
      <c r="C834" s="4" t="s">
        <v>567</v>
      </c>
      <c r="G834" s="12">
        <v>1307</v>
      </c>
    </row>
    <row r="835" spans="1:8" s="44" customFormat="1" ht="12.75">
      <c r="A835" s="29"/>
      <c r="B835"/>
      <c r="C835" t="s">
        <v>568</v>
      </c>
      <c r="D835"/>
      <c r="E835"/>
      <c r="F835"/>
      <c r="G835" s="12"/>
      <c r="H835"/>
    </row>
    <row r="836" spans="1:8" s="8" customFormat="1" ht="12.75">
      <c r="A836" s="29"/>
      <c r="B836"/>
      <c r="C836" t="s">
        <v>569</v>
      </c>
      <c r="D836"/>
      <c r="E836"/>
      <c r="F836"/>
      <c r="G836" s="12"/>
      <c r="H836"/>
    </row>
    <row r="837" spans="1:9" ht="12.75">
      <c r="A837" s="29"/>
      <c r="C837" t="s">
        <v>621</v>
      </c>
      <c r="G837" s="12"/>
      <c r="I837" s="8"/>
    </row>
    <row r="838" spans="3:9" ht="12.75">
      <c r="C838" s="4" t="s">
        <v>570</v>
      </c>
      <c r="F838" s="8"/>
      <c r="G838" s="12">
        <v>448</v>
      </c>
      <c r="I838" s="8"/>
    </row>
    <row r="839" spans="3:9" ht="12.75">
      <c r="C839" t="s">
        <v>571</v>
      </c>
      <c r="G839" s="12"/>
      <c r="I839" s="8"/>
    </row>
    <row r="840" spans="2:8" s="8" customFormat="1" ht="12.75">
      <c r="B840"/>
      <c r="C840" t="s">
        <v>572</v>
      </c>
      <c r="D840"/>
      <c r="E840"/>
      <c r="F840"/>
      <c r="G840" s="12"/>
      <c r="H840"/>
    </row>
    <row r="841" spans="3:8" s="8" customFormat="1" ht="12.75">
      <c r="C841" s="4" t="s">
        <v>573</v>
      </c>
      <c r="G841" s="21">
        <v>168</v>
      </c>
      <c r="H841" s="31"/>
    </row>
    <row r="842" spans="3:7" s="8" customFormat="1" ht="12.75">
      <c r="C842" s="44" t="s">
        <v>574</v>
      </c>
      <c r="F842"/>
      <c r="G842" s="21"/>
    </row>
    <row r="843" spans="3:7" s="8" customFormat="1" ht="12.75">
      <c r="C843" s="44" t="s">
        <v>622</v>
      </c>
      <c r="F843"/>
      <c r="G843" s="21"/>
    </row>
    <row r="844" spans="2:8" s="8" customFormat="1" ht="12.75">
      <c r="B844" s="8" t="s">
        <v>575</v>
      </c>
      <c r="F844"/>
      <c r="G844" s="21"/>
      <c r="H844" s="13">
        <f>SUM(G845:G852)</f>
        <v>175</v>
      </c>
    </row>
    <row r="845" spans="3:7" s="8" customFormat="1" ht="12.75">
      <c r="C845" s="44" t="s">
        <v>579</v>
      </c>
      <c r="F845"/>
      <c r="G845" s="10"/>
    </row>
    <row r="846" spans="2:7" s="8" customFormat="1" ht="12.75">
      <c r="B846" s="44"/>
      <c r="C846" s="44" t="s">
        <v>584</v>
      </c>
      <c r="D846" s="44"/>
      <c r="E846">
        <v>328</v>
      </c>
      <c r="F846" s="44">
        <v>-168</v>
      </c>
      <c r="G846" s="44">
        <f>SUM(E846:F846)</f>
        <v>160</v>
      </c>
    </row>
    <row r="847" spans="3:7" s="8" customFormat="1" ht="12.75">
      <c r="C847" s="44" t="s">
        <v>583</v>
      </c>
      <c r="E847">
        <v>13</v>
      </c>
      <c r="F847" s="6">
        <v>-12</v>
      </c>
      <c r="G847" s="8">
        <f>SUM(E847:F847)</f>
        <v>1</v>
      </c>
    </row>
    <row r="848" spans="3:7" s="8" customFormat="1" ht="12.75">
      <c r="C848" s="44" t="s">
        <v>582</v>
      </c>
      <c r="E848">
        <v>37</v>
      </c>
      <c r="F848" s="6">
        <v>-23</v>
      </c>
      <c r="G848" s="8">
        <f>SUM(E848:F848)</f>
        <v>14</v>
      </c>
    </row>
    <row r="849" spans="3:6" s="8" customFormat="1" ht="12.75">
      <c r="C849" s="44"/>
      <c r="E849"/>
      <c r="F849" s="6">
        <f>SUM(F846:F848)</f>
        <v>-203</v>
      </c>
    </row>
    <row r="850" spans="3:7" s="8" customFormat="1" ht="12.75">
      <c r="C850" s="44"/>
      <c r="F850"/>
      <c r="G850" s="6"/>
    </row>
    <row r="851" spans="3:7" s="8" customFormat="1" ht="12.75">
      <c r="C851" s="44" t="s">
        <v>623</v>
      </c>
      <c r="F851" s="10"/>
      <c r="G851" s="10"/>
    </row>
    <row r="852" spans="3:7" s="8" customFormat="1" ht="12.75">
      <c r="C852" s="8" t="s">
        <v>576</v>
      </c>
      <c r="F852" s="10"/>
      <c r="G852" s="10"/>
    </row>
    <row r="853" spans="6:7" s="8" customFormat="1" ht="12.75">
      <c r="F853" s="10"/>
      <c r="G853" s="10"/>
    </row>
    <row r="854" spans="2:8" s="8" customFormat="1" ht="12.75">
      <c r="B854" s="8" t="s">
        <v>556</v>
      </c>
      <c r="F854" s="10"/>
      <c r="G854" s="10"/>
      <c r="H854" s="8">
        <f>SUM(G855:G857)</f>
        <v>227</v>
      </c>
    </row>
    <row r="855" spans="3:7" s="8" customFormat="1" ht="12.75">
      <c r="C855" s="8" t="s">
        <v>577</v>
      </c>
      <c r="F855"/>
      <c r="G855" s="10">
        <v>91</v>
      </c>
    </row>
    <row r="856" spans="1:9" ht="12.75">
      <c r="A856" s="8"/>
      <c r="B856" s="8"/>
      <c r="C856" s="8" t="s">
        <v>578</v>
      </c>
      <c r="D856" s="8"/>
      <c r="E856" s="8"/>
      <c r="G856" s="10">
        <v>48</v>
      </c>
      <c r="H856" s="8"/>
      <c r="I856" s="8"/>
    </row>
    <row r="857" spans="1:9" ht="12.75">
      <c r="A857" s="8"/>
      <c r="B857" s="8"/>
      <c r="C857" s="44" t="s">
        <v>580</v>
      </c>
      <c r="D857" s="8"/>
      <c r="E857" s="8"/>
      <c r="G857" s="10">
        <v>88</v>
      </c>
      <c r="H857" s="8"/>
      <c r="I857" s="8"/>
    </row>
    <row r="858" spans="1:9" ht="12.75">
      <c r="A858" s="8"/>
      <c r="B858" s="8"/>
      <c r="C858" s="8"/>
      <c r="D858" s="8"/>
      <c r="E858" s="8"/>
      <c r="F858" s="10"/>
      <c r="G858" s="10"/>
      <c r="H858" s="8"/>
      <c r="I858" s="8"/>
    </row>
    <row r="859" spans="1:9" ht="12.75">
      <c r="A859" s="8"/>
      <c r="B859" s="8"/>
      <c r="C859" s="8"/>
      <c r="D859" s="8"/>
      <c r="E859" s="8"/>
      <c r="F859" s="10"/>
      <c r="G859" s="10"/>
      <c r="H859" s="8"/>
      <c r="I859" s="8"/>
    </row>
    <row r="860" spans="1:9" ht="12.75">
      <c r="A860" s="8"/>
      <c r="B860" s="8"/>
      <c r="C860" s="8"/>
      <c r="D860" s="8"/>
      <c r="E860" s="8"/>
      <c r="F860" s="10"/>
      <c r="G860" s="10"/>
      <c r="H860" s="8"/>
      <c r="I860" s="8"/>
    </row>
    <row r="861" spans="2:7" s="8" customFormat="1" ht="12.75">
      <c r="B861"/>
      <c r="C861"/>
      <c r="E861"/>
      <c r="F861" s="10"/>
      <c r="G861" s="10"/>
    </row>
    <row r="862" spans="1:7" s="8" customFormat="1" ht="12.75">
      <c r="A862" s="4"/>
      <c r="F862" s="10"/>
      <c r="G862" s="10"/>
    </row>
    <row r="863" spans="6:7" s="8" customFormat="1" ht="12.75">
      <c r="F863" s="10"/>
      <c r="G863" s="10"/>
    </row>
    <row r="864" spans="6:7" s="8" customFormat="1" ht="12.75">
      <c r="F864" s="10"/>
      <c r="G864" s="10"/>
    </row>
    <row r="865" spans="6:7" s="8" customFormat="1" ht="12.75">
      <c r="F865" s="10"/>
      <c r="G865" s="10"/>
    </row>
    <row r="866" spans="2:9" s="8" customFormat="1" ht="12.75">
      <c r="B866"/>
      <c r="C866"/>
      <c r="D866"/>
      <c r="E866"/>
      <c r="F866" s="3"/>
      <c r="G866" s="3"/>
      <c r="H866"/>
      <c r="I866"/>
    </row>
    <row r="867" spans="2:9" s="8" customFormat="1" ht="12.75">
      <c r="B867"/>
      <c r="C867"/>
      <c r="D867"/>
      <c r="E867"/>
      <c r="F867" s="3"/>
      <c r="G867" s="3"/>
      <c r="H867"/>
      <c r="I867"/>
    </row>
    <row r="868" spans="1:7" s="8" customFormat="1" ht="12.75">
      <c r="A868"/>
      <c r="F868" s="10"/>
      <c r="G868" s="10"/>
    </row>
    <row r="869" spans="1:9" s="8" customFormat="1" ht="12.75">
      <c r="A869"/>
      <c r="B869"/>
      <c r="C869"/>
      <c r="D869"/>
      <c r="E869"/>
      <c r="F869" s="3"/>
      <c r="G869" s="3"/>
      <c r="H869"/>
      <c r="I869"/>
    </row>
    <row r="870" spans="1:9" s="8" customFormat="1" ht="12.75">
      <c r="A870"/>
      <c r="B870"/>
      <c r="C870"/>
      <c r="D870"/>
      <c r="E870"/>
      <c r="F870" s="3"/>
      <c r="G870" s="3"/>
      <c r="H870"/>
      <c r="I870"/>
    </row>
    <row r="871" spans="1:9" s="8" customFormat="1" ht="12.75">
      <c r="A871"/>
      <c r="B871"/>
      <c r="C871"/>
      <c r="D871"/>
      <c r="E871"/>
      <c r="F871" s="3"/>
      <c r="G871" s="3"/>
      <c r="H871"/>
      <c r="I871"/>
    </row>
    <row r="872" spans="1:9" s="8" customFormat="1" ht="12.75">
      <c r="A872"/>
      <c r="B872"/>
      <c r="C872"/>
      <c r="D872"/>
      <c r="E872"/>
      <c r="F872" s="3"/>
      <c r="G872" s="3"/>
      <c r="H872"/>
      <c r="I872"/>
    </row>
    <row r="873" spans="6:7" ht="12.75">
      <c r="F873" s="3"/>
      <c r="G873" s="3"/>
    </row>
    <row r="874" spans="6:7" ht="12.75">
      <c r="F874" s="3"/>
      <c r="G874" s="3"/>
    </row>
    <row r="875" spans="6:7" ht="12.75">
      <c r="F875" s="3"/>
      <c r="G875" s="3"/>
    </row>
    <row r="876" spans="6:7" ht="12.75">
      <c r="F876" s="3"/>
      <c r="G876" s="3"/>
    </row>
    <row r="877" spans="6:7" ht="12.75">
      <c r="F877" s="3"/>
      <c r="G877" s="3"/>
    </row>
    <row r="878" spans="6:7" ht="12.75">
      <c r="F878" s="3"/>
      <c r="G878" s="3"/>
    </row>
    <row r="879" spans="6:7" ht="12.75">
      <c r="F879" s="3"/>
      <c r="G879" s="3"/>
    </row>
    <row r="880" spans="6:7" ht="12.75">
      <c r="F880" s="3"/>
      <c r="G880" s="3"/>
    </row>
    <row r="881" spans="6:7" ht="12.75">
      <c r="F881" s="3"/>
      <c r="G881" s="3"/>
    </row>
    <row r="882" spans="6:7" ht="12.75">
      <c r="F882" s="3"/>
      <c r="G882" s="3"/>
    </row>
    <row r="883" spans="6:7" ht="12.75">
      <c r="F883" s="3"/>
      <c r="G883" s="3"/>
    </row>
    <row r="884" spans="6:7" ht="12.75">
      <c r="F884" s="3"/>
      <c r="G884" s="3"/>
    </row>
    <row r="885" spans="6:7" ht="12.75">
      <c r="F885" s="3"/>
      <c r="G885" s="3"/>
    </row>
    <row r="886" spans="6:7" ht="12.75">
      <c r="F886" s="3"/>
      <c r="G886" s="3"/>
    </row>
    <row r="887" spans="6:7" ht="12.75">
      <c r="F887" s="3"/>
      <c r="G887" s="3"/>
    </row>
    <row r="888" spans="6:7" ht="12.75">
      <c r="F888" s="3"/>
      <c r="G888" s="3"/>
    </row>
    <row r="889" spans="6:7" ht="12.75">
      <c r="F889" s="3"/>
      <c r="G889" s="3"/>
    </row>
    <row r="890" spans="6:7" ht="12.75">
      <c r="F890" s="3"/>
      <c r="G890" s="3"/>
    </row>
    <row r="891" spans="6:7" s="14" customFormat="1" ht="12.75">
      <c r="F891" s="15"/>
      <c r="G891" s="15"/>
    </row>
    <row r="892" spans="6:7" s="14" customFormat="1" ht="12.75">
      <c r="F892" s="15"/>
      <c r="G892" s="15"/>
    </row>
    <row r="893" spans="6:7" s="44" customFormat="1" ht="12.75">
      <c r="F893" s="46"/>
      <c r="G893" s="46"/>
    </row>
    <row r="894" spans="6:7" s="44" customFormat="1" ht="12.75">
      <c r="F894" s="46"/>
      <c r="G894" s="46"/>
    </row>
    <row r="895" spans="6:7" ht="12.75">
      <c r="F895" s="3"/>
      <c r="G895" s="3"/>
    </row>
    <row r="896" spans="6:7" s="44" customFormat="1" ht="12.75">
      <c r="F896" s="46"/>
      <c r="G896" s="46"/>
    </row>
    <row r="897" spans="6:7" s="44" customFormat="1" ht="12.75">
      <c r="F897" s="46"/>
      <c r="G897" s="46"/>
    </row>
    <row r="898" spans="6:7" s="44" customFormat="1" ht="12.75">
      <c r="F898" s="46"/>
      <c r="G898" s="46"/>
    </row>
    <row r="899" spans="6:7" ht="12.75">
      <c r="F899" s="3"/>
      <c r="G899" s="3"/>
    </row>
    <row r="900" s="44" customFormat="1" ht="12.75"/>
    <row r="907" ht="12.75">
      <c r="A907" s="3"/>
    </row>
    <row r="908" ht="12.75">
      <c r="D908" s="9"/>
    </row>
    <row r="909" ht="12.75">
      <c r="A909" s="3"/>
    </row>
    <row r="910" ht="12.75">
      <c r="A910" s="3"/>
    </row>
    <row r="911" ht="12.75">
      <c r="A911" s="3"/>
    </row>
    <row r="915" ht="12.75">
      <c r="B915" s="5"/>
    </row>
    <row r="916" ht="12.75">
      <c r="B916" s="3"/>
    </row>
    <row r="917" ht="12.75">
      <c r="B917" s="5"/>
    </row>
    <row r="918" ht="12.75">
      <c r="B918" s="6"/>
    </row>
    <row r="919" ht="12.75">
      <c r="B919" s="6"/>
    </row>
    <row r="920" ht="12.75">
      <c r="B920" s="6"/>
    </row>
    <row r="921" ht="12.75">
      <c r="B921" s="6"/>
    </row>
    <row r="922" ht="12.75">
      <c r="B922" s="6"/>
    </row>
    <row r="923" ht="12.75">
      <c r="B923" s="5"/>
    </row>
    <row r="924" spans="1:2" ht="12.75">
      <c r="A924" s="14"/>
      <c r="B924" s="5"/>
    </row>
    <row r="925" spans="1:2" ht="12.75">
      <c r="A925" s="8"/>
      <c r="B925" s="5"/>
    </row>
    <row r="926" ht="12.75">
      <c r="B926" s="5"/>
    </row>
    <row r="927" ht="12.75">
      <c r="B927" s="5"/>
    </row>
    <row r="928" ht="12.75">
      <c r="B928" s="5"/>
    </row>
    <row r="929" ht="12.75">
      <c r="B929" s="5"/>
    </row>
    <row r="930" ht="12.75">
      <c r="B930" s="5"/>
    </row>
    <row r="931" ht="12.75">
      <c r="B931" s="5"/>
    </row>
    <row r="933" spans="1:7" s="14" customFormat="1" ht="12.75">
      <c r="A933"/>
      <c r="F933" s="15"/>
      <c r="G933" s="15"/>
    </row>
    <row r="934" spans="2:9" ht="12.75">
      <c r="B934" s="8"/>
      <c r="C934" s="8"/>
      <c r="D934" s="8"/>
      <c r="E934" s="8"/>
      <c r="F934" s="10"/>
      <c r="G934" s="10"/>
      <c r="H934" s="8"/>
      <c r="I934" s="8"/>
    </row>
    <row r="935" spans="6:7" ht="12.75">
      <c r="F935" s="3"/>
      <c r="G935" s="3"/>
    </row>
    <row r="936" spans="6:7" ht="12.75">
      <c r="F936" s="3"/>
      <c r="G936" s="3"/>
    </row>
    <row r="937" spans="6:7" ht="12.75">
      <c r="F937" s="3"/>
      <c r="G937" s="3"/>
    </row>
    <row r="938" spans="6:7" ht="12.75">
      <c r="F938" s="3"/>
      <c r="G938" s="3"/>
    </row>
    <row r="939" ht="12.75">
      <c r="G939" s="3"/>
    </row>
    <row r="940" ht="12.75">
      <c r="G940" s="3"/>
    </row>
    <row r="941" ht="12.75">
      <c r="G941" s="3"/>
    </row>
    <row r="942" ht="12.75">
      <c r="G942" s="3"/>
    </row>
    <row r="943" ht="12.75">
      <c r="G943" s="3"/>
    </row>
    <row r="944" ht="12.75">
      <c r="G944" s="3"/>
    </row>
    <row r="945" ht="12.75">
      <c r="G945" s="3"/>
    </row>
    <row r="947" ht="12.75">
      <c r="E947" s="3"/>
    </row>
    <row r="948" ht="12.75">
      <c r="E948" s="3"/>
    </row>
    <row r="949" ht="12.75">
      <c r="E949" s="3"/>
    </row>
    <row r="950" ht="12.75">
      <c r="E950" s="3"/>
    </row>
    <row r="951" ht="12.75">
      <c r="E951" s="3"/>
    </row>
    <row r="952" ht="12.75">
      <c r="E952" s="3"/>
    </row>
    <row r="953" ht="12.75">
      <c r="E953" s="3"/>
    </row>
    <row r="954" ht="12.75">
      <c r="E954" s="3"/>
    </row>
    <row r="955" ht="12.75">
      <c r="E955" s="3"/>
    </row>
    <row r="956" ht="12.75">
      <c r="E956" s="3"/>
    </row>
    <row r="957" ht="12.75">
      <c r="E957" s="3"/>
    </row>
    <row r="958" ht="12.75">
      <c r="E958" s="3"/>
    </row>
    <row r="959" ht="12.75">
      <c r="E959" s="3"/>
    </row>
    <row r="960" ht="12.75">
      <c r="E960" s="3"/>
    </row>
    <row r="961" s="44" customFormat="1" ht="12.75">
      <c r="E961" s="46"/>
    </row>
    <row r="962" s="44" customFormat="1" ht="12.75">
      <c r="E962" s="46"/>
    </row>
    <row r="963" s="44" customFormat="1" ht="12.75">
      <c r="E963" s="46"/>
    </row>
    <row r="983" ht="12.75">
      <c r="G983" s="6"/>
    </row>
    <row r="984" ht="12.75">
      <c r="G984" s="6"/>
    </row>
  </sheetData>
  <sheetProtection/>
  <printOptions/>
  <pageMargins left="0.35433070866141736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Iva Schmidtova</cp:lastModifiedBy>
  <cp:lastPrinted>2016-02-26T07:30:32Z</cp:lastPrinted>
  <dcterms:created xsi:type="dcterms:W3CDTF">2001-09-17T07:35:23Z</dcterms:created>
  <dcterms:modified xsi:type="dcterms:W3CDTF">2016-03-07T06:39:45Z</dcterms:modified>
  <cp:category/>
  <cp:version/>
  <cp:contentType/>
  <cp:contentStatus/>
</cp:coreProperties>
</file>